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2.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Box\【社内】GX・DX支援室\★令和8年度事業\4.要綱、交付規程、募集要領、マニュアル、Q&amp;A様式\4-2.交付様式\"/>
    </mc:Choice>
  </mc:AlternateContent>
  <xr:revisionPtr revIDLastSave="0" documentId="13_ncr:1_{D3B061D1-912C-4060-818F-541A9BB70D89}" xr6:coauthVersionLast="47" xr6:coauthVersionMax="47" xr10:uidLastSave="{00000000-0000-0000-0000-000000000000}"/>
  <workbookProtection workbookAlgorithmName="SHA-512" workbookHashValue="HhpKLbyjNLt3XoR5ay7UatWL9ge19+nHCLborvvnyzm4MzT5mIiTcnD2OmBjomH24BE9xVp3p0VKWCs7bUXU4A==" workbookSaltValue="CaYf/jLBMLMkeHTgT61mBg==" workbookSpinCount="100000" lockStructure="1"/>
  <bookViews>
    <workbookView xWindow="-120" yWindow="-120" windowWidth="29040" windowHeight="15720" tabRatio="788" firstSheet="1" activeTab="1" xr2:uid="{00000000-000D-0000-FFFF-FFFF00000000}"/>
  </bookViews>
  <sheets>
    <sheet name="交付（変更）申請書_インポート用" sheetId="20" state="hidden" r:id="rId1"/>
    <sheet name="1-①プロジェクト概要" sheetId="7" r:id="rId2"/>
    <sheet name="1-②交付申請者及び申請額の詳細" sheetId="21" r:id="rId3"/>
    <sheet name="1-③要件適合確認チェックシート(BIM＋LCCO2)" sheetId="9" r:id="rId4"/>
    <sheet name="1-④要件適合確認チェックシート(LCCO2評価実施型)" sheetId="24" r:id="rId5"/>
    <sheet name="バージョン管理" sheetId="23" state="hidden" r:id="rId6"/>
  </sheets>
  <definedNames>
    <definedName name="_xlnm.Print_Area" localSheetId="1">'1-①プロジェクト概要'!$A$1:$O$39</definedName>
    <definedName name="_xlnm.Print_Area" localSheetId="2">'1-②交付申請者及び申請額の詳細'!$A$1:$AL$58</definedName>
    <definedName name="_xlnm.Print_Area" localSheetId="3">'1-③要件適合確認チェックシート(BIM＋LCCO2)'!$A$1:$K$91</definedName>
    <definedName name="_xlnm.Print_Area" localSheetId="4">'1-④要件適合確認チェックシート(LCCO2評価実施型)'!$A$1:$K$75</definedName>
    <definedName name="大臣">'1-③要件適合確認チェックシート(BIM＋LCCO2)'!$Q$6</definedName>
    <definedName name="都道府県">'1-③要件適合確認チェックシート(BIM＋LCCO2)'!$R$6:$R$52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9" l="1"/>
  <c r="AI53" i="21" l="1"/>
  <c r="AH53" i="21"/>
  <c r="AB49" i="21"/>
  <c r="AB48" i="21"/>
  <c r="AB47" i="21"/>
  <c r="AB46" i="21"/>
  <c r="AB45" i="21"/>
  <c r="AB44" i="21"/>
  <c r="AB43" i="21"/>
  <c r="AB42" i="21"/>
  <c r="AB41" i="21"/>
  <c r="AB40" i="21"/>
  <c r="AB39" i="21"/>
  <c r="AB38" i="21"/>
  <c r="AB37" i="21"/>
  <c r="AB36" i="21"/>
  <c r="AB35" i="21"/>
  <c r="AB34" i="21"/>
  <c r="AB33" i="21"/>
  <c r="AB32" i="21"/>
  <c r="AB31" i="21"/>
  <c r="AB30" i="21"/>
  <c r="AB29" i="21"/>
  <c r="AB28" i="21"/>
  <c r="AB27" i="21"/>
  <c r="AB26" i="21"/>
  <c r="AB25" i="21"/>
  <c r="AB24" i="21"/>
  <c r="AB23" i="21"/>
  <c r="AB22" i="21"/>
  <c r="AB21" i="21"/>
  <c r="AB20" i="21"/>
  <c r="AB19" i="21"/>
  <c r="AB18" i="21"/>
  <c r="AB17" i="21"/>
  <c r="AB16" i="21"/>
  <c r="AB15" i="21"/>
  <c r="AB14" i="21"/>
  <c r="AB13" i="21"/>
  <c r="AB12" i="21"/>
  <c r="AB11" i="21"/>
  <c r="AB10" i="21"/>
  <c r="AL48" i="21"/>
  <c r="AL47" i="21"/>
  <c r="AL46" i="21"/>
  <c r="AL45" i="21"/>
  <c r="AL44" i="21"/>
  <c r="AL42" i="21"/>
  <c r="AL40" i="21"/>
  <c r="AL39" i="21"/>
  <c r="AL38" i="21"/>
  <c r="AL37" i="21"/>
  <c r="AL36" i="21"/>
  <c r="AL35" i="21"/>
  <c r="AL34" i="21"/>
  <c r="AL33" i="21"/>
  <c r="AL32" i="21"/>
  <c r="AL31" i="21"/>
  <c r="AL30" i="21"/>
  <c r="AL29" i="21"/>
  <c r="AL28" i="21"/>
  <c r="AL27" i="21"/>
  <c r="AL26" i="21"/>
  <c r="AL25" i="21"/>
  <c r="AL24" i="21"/>
  <c r="AL23" i="21"/>
  <c r="AL22" i="21"/>
  <c r="AL21" i="21"/>
  <c r="AL20" i="21"/>
  <c r="AL19" i="21"/>
  <c r="AL18" i="21"/>
  <c r="AL17" i="21"/>
  <c r="AL16" i="21"/>
  <c r="AL15" i="21"/>
  <c r="AL14" i="21"/>
  <c r="AL13" i="21"/>
  <c r="AL12" i="21"/>
  <c r="AL11" i="21"/>
  <c r="AL10" i="21"/>
  <c r="AJ49" i="21"/>
  <c r="AJ48" i="21"/>
  <c r="AJ47" i="21"/>
  <c r="AJ46" i="21"/>
  <c r="AJ45" i="21"/>
  <c r="AJ44" i="21"/>
  <c r="AJ43" i="21"/>
  <c r="AJ42" i="21"/>
  <c r="AJ41" i="21"/>
  <c r="AJ40" i="21"/>
  <c r="AJ39" i="21"/>
  <c r="AJ38" i="21"/>
  <c r="AJ37" i="21"/>
  <c r="AJ36" i="21"/>
  <c r="AJ35" i="21"/>
  <c r="AJ34" i="21"/>
  <c r="AJ33" i="21"/>
  <c r="AJ32" i="21"/>
  <c r="AJ31" i="21"/>
  <c r="AJ30" i="21"/>
  <c r="AJ29" i="21"/>
  <c r="AJ28" i="21"/>
  <c r="AJ27" i="21"/>
  <c r="AJ26" i="21"/>
  <c r="AJ25" i="21"/>
  <c r="AJ24" i="21"/>
  <c r="AJ23" i="21"/>
  <c r="AJ22" i="21"/>
  <c r="AJ21" i="21"/>
  <c r="AJ20" i="21"/>
  <c r="AJ19" i="21"/>
  <c r="AJ18" i="21"/>
  <c r="AJ17" i="21"/>
  <c r="AJ16" i="21"/>
  <c r="AJ15" i="21"/>
  <c r="AJ14" i="21"/>
  <c r="AJ13" i="21"/>
  <c r="AJ12" i="21"/>
  <c r="AJ11" i="21"/>
  <c r="AJ10" i="21"/>
  <c r="M6" i="24" l="1"/>
  <c r="M6" i="9"/>
  <c r="AWY2" i="20"/>
  <c r="AVX2" i="20"/>
  <c r="AVY2" i="20"/>
  <c r="AXC2" i="20"/>
  <c r="AWC2" i="20"/>
  <c r="AWB2" i="20"/>
  <c r="AXB2" i="20"/>
  <c r="H32" i="24" l="1"/>
  <c r="H30" i="24"/>
  <c r="H28" i="24"/>
  <c r="H26" i="24"/>
  <c r="H24" i="24"/>
  <c r="H22" i="24"/>
  <c r="H36" i="9"/>
  <c r="H34" i="9"/>
  <c r="H32" i="9"/>
  <c r="H30" i="9"/>
  <c r="H28" i="9"/>
  <c r="H26" i="9"/>
  <c r="AI51" i="21" l="1"/>
  <c r="AH51" i="21"/>
  <c r="AC51" i="21"/>
  <c r="AE48" i="21"/>
  <c r="H70" i="24"/>
  <c r="H68" i="24"/>
  <c r="H56" i="24"/>
  <c r="H54" i="24"/>
  <c r="H41" i="24"/>
  <c r="H86" i="9"/>
  <c r="H84" i="9"/>
  <c r="H72" i="9"/>
  <c r="H70" i="9"/>
  <c r="H57" i="9"/>
  <c r="AXD2" i="20"/>
  <c r="AWE2" i="20"/>
  <c r="AWZ2" i="20"/>
  <c r="AVZ2" i="20"/>
  <c r="AXE2" i="20"/>
  <c r="AWA2" i="20"/>
  <c r="AWD2" i="20"/>
  <c r="AXA2" i="20"/>
  <c r="D15" i="24" l="1"/>
  <c r="G20" i="9"/>
  <c r="G19" i="9"/>
  <c r="M19" i="9" s="1"/>
  <c r="G18" i="9"/>
  <c r="D11" i="9"/>
  <c r="I15" i="9"/>
  <c r="AWS2" i="20"/>
  <c r="AVF2" i="20"/>
  <c r="M2" i="20"/>
  <c r="BH2" i="20"/>
  <c r="AVL2" i="20"/>
  <c r="AI2" i="20"/>
  <c r="AVK2" i="20"/>
  <c r="T2" i="20"/>
  <c r="AVQ2" i="20"/>
  <c r="AWL2" i="20"/>
  <c r="BC2" i="20"/>
  <c r="BA2" i="20"/>
  <c r="AWG2" i="20"/>
  <c r="AWT2" i="20"/>
  <c r="AVV2" i="20"/>
  <c r="AVA2" i="20"/>
  <c r="AY2" i="20"/>
  <c r="AT2" i="20"/>
  <c r="AN2" i="20"/>
  <c r="O2" i="20"/>
  <c r="Q2" i="20"/>
  <c r="AVN2" i="20"/>
  <c r="AVI2" i="20"/>
  <c r="I2" i="20"/>
  <c r="AP2" i="20"/>
  <c r="AR2" i="20"/>
  <c r="AH2" i="20"/>
  <c r="L2" i="20"/>
  <c r="AWF2" i="20"/>
  <c r="AWH2" i="20"/>
  <c r="AF2" i="20"/>
  <c r="J2" i="20"/>
  <c r="AL2" i="20"/>
  <c r="AQ2" i="20"/>
  <c r="AUU2" i="20"/>
  <c r="AVO2" i="20"/>
  <c r="X2" i="20"/>
  <c r="P2" i="20"/>
  <c r="AWQ2" i="20"/>
  <c r="AWM2" i="20"/>
  <c r="U2" i="20"/>
  <c r="AVB2" i="20"/>
  <c r="AW2" i="20"/>
  <c r="AVG2" i="20"/>
  <c r="AZ2" i="20"/>
  <c r="AWR2" i="20"/>
  <c r="AWU2" i="20"/>
  <c r="AWO2" i="20"/>
  <c r="AWI2" i="20"/>
  <c r="BD2" i="20"/>
  <c r="AJ2" i="20"/>
  <c r="AWJ2" i="20"/>
  <c r="BE2" i="20"/>
  <c r="BF2" i="20"/>
  <c r="AVP2" i="20"/>
  <c r="AVH2" i="20"/>
  <c r="AVD2" i="20"/>
  <c r="AVC2" i="20"/>
  <c r="AWN2" i="20"/>
  <c r="AA2" i="20"/>
  <c r="AVM2" i="20"/>
  <c r="AU2" i="20"/>
  <c r="AVU2" i="20"/>
  <c r="V2" i="20"/>
  <c r="AX2" i="20"/>
  <c r="AUZ2" i="20"/>
  <c r="AVE2" i="20"/>
  <c r="N2" i="20"/>
  <c r="AVS2" i="20"/>
  <c r="AWK2" i="20"/>
  <c r="Z2" i="20"/>
  <c r="AUY2" i="20"/>
  <c r="AO2" i="20"/>
  <c r="AVJ2" i="20"/>
  <c r="AWW2" i="20"/>
  <c r="S2" i="20"/>
  <c r="W2" i="20"/>
  <c r="AWP2" i="20"/>
  <c r="K2" i="20"/>
  <c r="AK2" i="20"/>
  <c r="AWV2" i="20"/>
  <c r="AV2" i="20"/>
  <c r="AUW2" i="20"/>
  <c r="BB2" i="20"/>
  <c r="BG2" i="20"/>
  <c r="AWX2" i="20"/>
  <c r="AVR2" i="20"/>
  <c r="AVT2" i="20"/>
  <c r="R2" i="20"/>
  <c r="AVW2" i="20"/>
  <c r="AG2" i="20"/>
  <c r="AS2" i="20"/>
  <c r="H2" i="20"/>
  <c r="AUX2" i="20"/>
  <c r="Y2" i="20"/>
  <c r="AM2" i="20"/>
  <c r="M18" i="9" l="1"/>
  <c r="I17" i="24"/>
  <c r="D17" i="24"/>
  <c r="D15" i="9"/>
  <c r="I16" i="24"/>
  <c r="D16" i="24"/>
  <c r="D14" i="9"/>
  <c r="I15" i="24"/>
  <c r="I14" i="24"/>
  <c r="I12" i="9"/>
  <c r="D14" i="24"/>
  <c r="I13" i="24"/>
  <c r="D13" i="24"/>
  <c r="D3" i="24"/>
  <c r="D3" i="9"/>
  <c r="I3" i="24"/>
  <c r="I3" i="9"/>
  <c r="I16" i="9"/>
  <c r="E16" i="9"/>
  <c r="E17" i="9"/>
  <c r="I11" i="9"/>
  <c r="I13" i="9"/>
  <c r="D13" i="9"/>
  <c r="D12" i="9"/>
  <c r="I14" i="9"/>
  <c r="M15" i="24" l="1"/>
  <c r="J38" i="9" l="1"/>
  <c r="AC3" i="21" l="1"/>
  <c r="AB50" i="21" l="1"/>
  <c r="AB51" i="21"/>
  <c r="AD10" i="21" l="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11" i="21"/>
  <c r="AE11" i="21"/>
  <c r="AE49" i="21"/>
  <c r="AE47" i="21"/>
  <c r="AE46" i="21"/>
  <c r="AE45" i="21"/>
  <c r="AE44" i="21"/>
  <c r="AE43" i="21"/>
  <c r="AE42" i="21"/>
  <c r="AE41" i="21"/>
  <c r="AE40" i="21"/>
  <c r="AE39" i="21"/>
  <c r="AE38" i="21"/>
  <c r="AE37" i="21"/>
  <c r="AE36" i="21"/>
  <c r="AE35" i="21"/>
  <c r="AE34" i="21"/>
  <c r="AE33" i="21"/>
  <c r="AE32" i="21"/>
  <c r="AE31" i="21"/>
  <c r="AE30" i="21"/>
  <c r="AE29" i="21"/>
  <c r="AE28" i="21"/>
  <c r="AE27" i="21"/>
  <c r="AE26" i="21"/>
  <c r="AE25" i="21"/>
  <c r="AE24" i="21"/>
  <c r="AE23" i="21"/>
  <c r="AE22" i="21"/>
  <c r="AE21" i="21"/>
  <c r="AE20" i="21"/>
  <c r="AE19" i="21"/>
  <c r="AE18" i="21"/>
  <c r="AE17" i="21"/>
  <c r="AE16" i="21"/>
  <c r="AE15" i="21"/>
  <c r="AE14" i="21"/>
  <c r="AE13" i="21"/>
  <c r="AE12" i="21"/>
  <c r="AE10" i="21"/>
  <c r="AE50" i="21" l="1"/>
  <c r="AE51" i="21"/>
  <c r="AD51" i="21"/>
  <c r="AF11" i="21"/>
  <c r="AG11" i="21" s="1"/>
  <c r="AE53" i="21"/>
  <c r="AD53" i="21" l="1"/>
  <c r="AUB2" i="20"/>
  <c r="AUC2" i="20"/>
  <c r="AUJ2" i="20"/>
  <c r="AUL2" i="20"/>
  <c r="ASX2" i="20"/>
  <c r="AUE2" i="20"/>
  <c r="AUO2" i="20"/>
  <c r="AUI2" i="20"/>
  <c r="AUF2" i="20"/>
  <c r="AUD2" i="20"/>
  <c r="AUA2" i="20"/>
  <c r="AUH2" i="20"/>
  <c r="ASU2" i="20"/>
  <c r="AUP2" i="20"/>
  <c r="ASY2" i="20"/>
  <c r="AUK2" i="20"/>
  <c r="AST2" i="20"/>
  <c r="AUG2" i="20"/>
  <c r="ATZ2" i="20"/>
  <c r="AK10" i="21" l="1"/>
  <c r="AF10" i="21" l="1"/>
  <c r="AG10" i="21" s="1"/>
  <c r="L15" i="7"/>
  <c r="AB2" i="20"/>
  <c r="AC50" i="21" l="1"/>
  <c r="AF13" i="21" l="1"/>
  <c r="AF14" i="21"/>
  <c r="AF12" i="21"/>
  <c r="AF49" i="21"/>
  <c r="AG49" i="21" l="1"/>
  <c r="AG12" i="21"/>
  <c r="AG14" i="21"/>
  <c r="AG13" i="21"/>
  <c r="AI50" i="21" l="1"/>
  <c r="AH50" i="21"/>
  <c r="AK13" i="21" l="1"/>
  <c r="AK48" i="21"/>
  <c r="AK47" i="21"/>
  <c r="AK46" i="21"/>
  <c r="AK45" i="21"/>
  <c r="AK44" i="21"/>
  <c r="AK43" i="21"/>
  <c r="AL43" i="21" s="1"/>
  <c r="AK42" i="21"/>
  <c r="AK41" i="21"/>
  <c r="AL41" i="21" s="1"/>
  <c r="AK40" i="21"/>
  <c r="AK39" i="21"/>
  <c r="AK38" i="21"/>
  <c r="AK37" i="21"/>
  <c r="AK36" i="21"/>
  <c r="AK35" i="21"/>
  <c r="AK34" i="21"/>
  <c r="AK33" i="21"/>
  <c r="AK32" i="21"/>
  <c r="AK31" i="21"/>
  <c r="AK30" i="21"/>
  <c r="AK29" i="21"/>
  <c r="AK28" i="21"/>
  <c r="AK27" i="21"/>
  <c r="AK26" i="21"/>
  <c r="AK25" i="21"/>
  <c r="AK24" i="21"/>
  <c r="AK23" i="21"/>
  <c r="AK22" i="21"/>
  <c r="AK21" i="21"/>
  <c r="AK20" i="21"/>
  <c r="AK19" i="21"/>
  <c r="AK18" i="21"/>
  <c r="AK17" i="21"/>
  <c r="AK16" i="21"/>
  <c r="AK15" i="21"/>
  <c r="AK14" i="21"/>
  <c r="AK12" i="21"/>
  <c r="AK49" i="21" l="1"/>
  <c r="AL49" i="21" s="1"/>
  <c r="AJ51" i="21"/>
  <c r="AK50" i="21"/>
  <c r="AK11" i="21"/>
  <c r="AJ50" i="21"/>
  <c r="AUQ2" i="20"/>
  <c r="AK51" i="21" l="1"/>
  <c r="AF19" i="21"/>
  <c r="AG19" i="21" s="1"/>
  <c r="AF20" i="21"/>
  <c r="AF21" i="21"/>
  <c r="AG21" i="21" s="1"/>
  <c r="AF15" i="21"/>
  <c r="AG15" i="21" s="1"/>
  <c r="AF22" i="21"/>
  <c r="AG22" i="21" s="1"/>
  <c r="AF18" i="21"/>
  <c r="AG18" i="21" s="1"/>
  <c r="AF16" i="21"/>
  <c r="AF29" i="21"/>
  <c r="AF37" i="21"/>
  <c r="AF45" i="21"/>
  <c r="AF30" i="21"/>
  <c r="AF23" i="21"/>
  <c r="AF31" i="21"/>
  <c r="AF39" i="21"/>
  <c r="AF47" i="21"/>
  <c r="AF51" i="21" s="1"/>
  <c r="E20" i="7" s="1"/>
  <c r="AF24" i="21"/>
  <c r="AF32" i="21"/>
  <c r="AF40" i="21"/>
  <c r="AF48" i="21"/>
  <c r="AF25" i="21"/>
  <c r="AF33" i="21"/>
  <c r="AF41" i="21"/>
  <c r="AF34" i="21"/>
  <c r="AF42" i="21"/>
  <c r="AF46" i="21"/>
  <c r="AF35" i="21"/>
  <c r="AF43" i="21"/>
  <c r="AF38" i="21"/>
  <c r="AF26" i="21"/>
  <c r="AF27" i="21"/>
  <c r="AF28" i="21"/>
  <c r="AF36" i="21"/>
  <c r="AF44" i="21"/>
  <c r="AF17" i="21"/>
  <c r="AD50" i="21"/>
  <c r="AG45" i="21" l="1"/>
  <c r="AG32" i="21"/>
  <c r="AG37" i="21"/>
  <c r="AG28" i="21"/>
  <c r="AG34" i="21"/>
  <c r="AG24" i="21"/>
  <c r="AG29" i="21"/>
  <c r="AG27" i="21"/>
  <c r="AG47" i="21"/>
  <c r="AG26" i="21"/>
  <c r="AG46" i="21"/>
  <c r="AG20" i="21"/>
  <c r="AG39" i="21"/>
  <c r="AG33" i="21"/>
  <c r="AG43" i="21"/>
  <c r="AG25" i="21"/>
  <c r="AG23" i="21"/>
  <c r="AG40" i="21"/>
  <c r="AG42" i="21"/>
  <c r="AG41" i="21"/>
  <c r="AG38" i="21"/>
  <c r="AG31" i="21"/>
  <c r="AG35" i="21"/>
  <c r="AG48" i="21"/>
  <c r="AG30" i="21"/>
  <c r="AG44" i="21"/>
  <c r="AG36" i="21"/>
  <c r="AG17" i="21"/>
  <c r="AF50" i="21"/>
  <c r="AG16" i="21"/>
  <c r="AG51" i="21" l="1"/>
  <c r="E19" i="7" s="1"/>
  <c r="AG50" i="21"/>
  <c r="AL51" i="21" l="1"/>
  <c r="E21" i="7" s="1"/>
  <c r="AL50" i="21"/>
  <c r="APK2" i="20"/>
  <c r="ADD2" i="20"/>
  <c r="VM2" i="20"/>
  <c r="KS2" i="20"/>
  <c r="BJ2" i="20"/>
  <c r="KY2" i="20"/>
  <c r="AEQ2" i="20"/>
  <c r="AIG2" i="20"/>
  <c r="AQF2" i="20"/>
  <c r="ALA2" i="20"/>
  <c r="ZV2" i="20"/>
  <c r="YX2" i="20"/>
  <c r="ON2" i="20"/>
  <c r="LT2" i="20"/>
  <c r="AUR2" i="20"/>
  <c r="ZW2" i="20"/>
  <c r="AQS2" i="20"/>
  <c r="AUM2" i="20"/>
  <c r="ARJ2" i="20"/>
  <c r="FW2" i="20"/>
  <c r="CP2" i="20"/>
  <c r="YH2" i="20"/>
  <c r="TI2" i="20"/>
  <c r="AGT2" i="20"/>
  <c r="AAX2" i="20"/>
  <c r="OW2" i="20"/>
  <c r="ZE2" i="20"/>
  <c r="ACO2" i="20"/>
  <c r="ASA2" i="20"/>
  <c r="DY2" i="20"/>
  <c r="LQ2" i="20"/>
  <c r="KU2" i="20"/>
  <c r="PI2" i="20"/>
  <c r="AQM2" i="20"/>
  <c r="ACT2" i="20"/>
  <c r="WA2" i="20"/>
  <c r="XW2" i="20"/>
  <c r="DO2" i="20"/>
  <c r="VD2" i="20"/>
  <c r="AKV2" i="20"/>
  <c r="ADS2" i="20"/>
  <c r="ANT2" i="20"/>
  <c r="VE2" i="20"/>
  <c r="AGV2" i="20"/>
  <c r="AFJ2" i="20"/>
  <c r="SH2" i="20"/>
  <c r="ANI2" i="20"/>
  <c r="APA2" i="20"/>
  <c r="ATC2" i="20"/>
  <c r="AFO2" i="20"/>
  <c r="ACB2" i="20"/>
  <c r="GG2" i="20"/>
  <c r="AQA2" i="20"/>
  <c r="ACH2" i="20"/>
  <c r="CY2" i="20"/>
  <c r="SM2" i="20"/>
  <c r="NQ2" i="20"/>
  <c r="AAJ2" i="20"/>
  <c r="AEU2" i="20"/>
  <c r="PG2" i="20"/>
  <c r="UV2" i="20"/>
  <c r="LC2" i="20"/>
  <c r="XE2" i="20"/>
  <c r="ADX2" i="20"/>
  <c r="AAN2" i="20"/>
  <c r="NE2" i="20"/>
  <c r="TE2" i="20"/>
  <c r="OU2" i="20"/>
  <c r="AJO2" i="20"/>
  <c r="BQ2" i="20"/>
  <c r="AHG2" i="20"/>
  <c r="TK2" i="20"/>
  <c r="AET2" i="20"/>
  <c r="ER2" i="20"/>
  <c r="ANM2" i="20"/>
  <c r="AHM2" i="20"/>
  <c r="ADF2" i="20"/>
  <c r="AIX2" i="20"/>
  <c r="TO2" i="20"/>
  <c r="BK2" i="20"/>
  <c r="IJ2" i="20"/>
  <c r="TG2" i="20"/>
  <c r="PE2" i="20"/>
  <c r="ANW2" i="20"/>
  <c r="AFF2" i="20"/>
  <c r="QW2" i="20"/>
  <c r="AJN2" i="20"/>
  <c r="ABF2" i="20"/>
  <c r="AAU2" i="20"/>
  <c r="WD2" i="20"/>
  <c r="PX2" i="20"/>
  <c r="AQD2" i="20"/>
  <c r="ME2" i="20"/>
  <c r="VK2" i="20"/>
  <c r="APE2" i="20"/>
  <c r="ADI2" i="20"/>
  <c r="UF2" i="20"/>
  <c r="RV2" i="20"/>
  <c r="AJB2" i="20"/>
  <c r="SX2" i="20"/>
  <c r="DM2" i="20"/>
  <c r="CH2" i="20"/>
  <c r="RC2" i="20"/>
  <c r="ACA2" i="20"/>
  <c r="QA2" i="20"/>
  <c r="XN2" i="20"/>
  <c r="API2" i="20"/>
  <c r="ASC2" i="20"/>
  <c r="SA2" i="20"/>
  <c r="APV2" i="20"/>
  <c r="HU2" i="20"/>
  <c r="ZA2" i="20"/>
  <c r="AKJ2" i="20"/>
  <c r="KX2" i="20"/>
  <c r="ANL2" i="20"/>
  <c r="ABX2" i="20"/>
  <c r="ARV2" i="20"/>
  <c r="VH2" i="20"/>
  <c r="DR2" i="20"/>
  <c r="UW2" i="20"/>
  <c r="OK2" i="20"/>
  <c r="YB2" i="20"/>
  <c r="VJ2" i="20"/>
  <c r="ANP2" i="20"/>
  <c r="HD2" i="20"/>
  <c r="ACW2" i="20"/>
  <c r="HZ2" i="20"/>
  <c r="AOD2" i="20"/>
  <c r="GS2" i="20"/>
  <c r="APB2" i="20"/>
  <c r="LO2" i="20"/>
  <c r="MN2" i="20"/>
  <c r="IV2" i="20"/>
  <c r="JG2" i="20"/>
  <c r="OV2" i="20"/>
  <c r="ZT2" i="20"/>
  <c r="MU2" i="20"/>
  <c r="AKT2" i="20"/>
  <c r="FV2" i="20"/>
  <c r="AAD2" i="20"/>
  <c r="AMG2" i="20"/>
  <c r="AEH2" i="20"/>
  <c r="AJM2" i="20"/>
  <c r="AEY2" i="20"/>
  <c r="IQ2" i="20"/>
  <c r="AQW2" i="20"/>
  <c r="OP2" i="20"/>
  <c r="WH2" i="20"/>
  <c r="ACY2" i="20"/>
  <c r="SZ2" i="20"/>
  <c r="APX2" i="20"/>
  <c r="YV2" i="20"/>
  <c r="FI2" i="20"/>
  <c r="AKU2" i="20"/>
  <c r="PU2" i="20"/>
  <c r="NP2" i="20"/>
  <c r="AIT2" i="20"/>
  <c r="GP2" i="20"/>
  <c r="ABH2" i="20"/>
  <c r="SL2" i="20"/>
  <c r="KW2" i="20"/>
  <c r="DN2" i="20"/>
  <c r="ARO2" i="20"/>
  <c r="VR2" i="20"/>
  <c r="ATD2" i="20"/>
  <c r="AJC2" i="20"/>
  <c r="AFM2" i="20"/>
  <c r="ABZ2" i="20"/>
  <c r="AEB2" i="20"/>
  <c r="JT2" i="20"/>
  <c r="CE2" i="20"/>
  <c r="VT2" i="20"/>
  <c r="PK2" i="20"/>
  <c r="AJH2" i="20"/>
  <c r="MX2" i="20"/>
  <c r="UY2" i="20"/>
  <c r="XT2" i="20"/>
  <c r="KN2" i="20"/>
  <c r="UO2" i="20"/>
  <c r="ATF2" i="20"/>
  <c r="IF2" i="20"/>
  <c r="ALD2" i="20"/>
  <c r="AMA2" i="20"/>
  <c r="KT2" i="20"/>
  <c r="ACM2" i="20"/>
  <c r="ALY2" i="20"/>
  <c r="AQK2" i="20"/>
  <c r="RI2" i="20"/>
  <c r="ZM2" i="20"/>
  <c r="DG2" i="20"/>
  <c r="BM2" i="20"/>
  <c r="XV2" i="20"/>
  <c r="ADQ2" i="20"/>
  <c r="ZG2" i="20"/>
  <c r="HL2" i="20"/>
  <c r="EQ2" i="20"/>
  <c r="AIW2" i="20"/>
  <c r="ANV2" i="20"/>
  <c r="ATA2" i="20"/>
  <c r="YO2" i="20"/>
  <c r="ACI2" i="20"/>
  <c r="WS2" i="20"/>
  <c r="AFK2" i="20"/>
  <c r="OF2" i="20"/>
  <c r="ZU2" i="20"/>
  <c r="QL2" i="20"/>
  <c r="AEK2" i="20"/>
  <c r="ACU2" i="20"/>
  <c r="ACL2" i="20"/>
  <c r="WU2" i="20"/>
  <c r="QQ2" i="20"/>
  <c r="AKC2" i="20"/>
  <c r="AHT2" i="20"/>
  <c r="IK2" i="20"/>
  <c r="TW2" i="20"/>
  <c r="SY2" i="20"/>
  <c r="EV2" i="20"/>
  <c r="AMI2" i="20"/>
  <c r="FF2" i="20"/>
  <c r="ANY2" i="20"/>
  <c r="AQP2" i="20"/>
  <c r="IB2" i="20"/>
  <c r="AKE2" i="20"/>
  <c r="GN2" i="20"/>
  <c r="JV2" i="20"/>
  <c r="AKH2" i="20"/>
  <c r="AMK2" i="20"/>
  <c r="SV2" i="20"/>
  <c r="ZH2" i="20"/>
  <c r="CA2" i="20"/>
  <c r="ACV2" i="20"/>
  <c r="NX2" i="20"/>
  <c r="AAA2" i="20"/>
  <c r="IA2" i="20"/>
  <c r="TZ2" i="20"/>
  <c r="AGU2" i="20"/>
  <c r="AHD2" i="20"/>
  <c r="ZD2" i="20"/>
  <c r="AEI2" i="20"/>
  <c r="AMV2" i="20"/>
  <c r="ASM2" i="20"/>
  <c r="DS2" i="20"/>
  <c r="AFX2" i="20"/>
  <c r="UJ2" i="20"/>
  <c r="AKF2" i="20"/>
  <c r="XH2" i="20"/>
  <c r="EM2" i="20"/>
  <c r="ASW2" i="20"/>
  <c r="XF2" i="20"/>
  <c r="ABE2" i="20"/>
  <c r="MV2" i="20"/>
  <c r="AKW2" i="20"/>
  <c r="AAW2" i="20"/>
  <c r="ANX2" i="20"/>
  <c r="FN2" i="20"/>
  <c r="PH2" i="20"/>
  <c r="AAI2" i="20"/>
  <c r="ASB2" i="20"/>
  <c r="ADC2" i="20"/>
  <c r="ARM2" i="20"/>
  <c r="AJE2" i="20"/>
  <c r="KC2" i="20"/>
  <c r="QU2" i="20"/>
  <c r="DH2" i="20"/>
  <c r="GX2" i="20"/>
  <c r="AHK2" i="20"/>
  <c r="AJG2" i="20"/>
  <c r="ANA2" i="20"/>
  <c r="AAH2" i="20"/>
  <c r="GU2" i="20"/>
  <c r="ADL2" i="20"/>
  <c r="AAE2" i="20"/>
  <c r="EP2" i="20"/>
  <c r="AKN2" i="20"/>
  <c r="UI2" i="20"/>
  <c r="ADH2" i="20"/>
  <c r="YD2" i="20"/>
  <c r="LD2" i="20"/>
  <c r="AFH2" i="20"/>
  <c r="DW2" i="20"/>
  <c r="MH2" i="20"/>
  <c r="ACF2" i="20"/>
  <c r="ALW2" i="20"/>
  <c r="ZQ2" i="20"/>
  <c r="AQT2" i="20"/>
  <c r="JZ2" i="20"/>
  <c r="PM2" i="20"/>
  <c r="MI2" i="20"/>
  <c r="NJ2" i="20"/>
  <c r="AHL2" i="20"/>
  <c r="AHI2" i="20"/>
  <c r="AEX2" i="20"/>
  <c r="AGP2" i="20"/>
  <c r="AIQ2" i="20"/>
  <c r="AGE2" i="20"/>
  <c r="DU2" i="20"/>
  <c r="SC2" i="20"/>
  <c r="OM2" i="20"/>
  <c r="DE2" i="20"/>
  <c r="AHF2" i="20"/>
  <c r="YC2" i="20"/>
  <c r="KH2" i="20"/>
  <c r="JH2" i="20"/>
  <c r="DP2" i="20"/>
  <c r="AJI2" i="20"/>
  <c r="ADT2" i="20"/>
  <c r="ATS2" i="20"/>
  <c r="ALU2" i="20"/>
  <c r="PQ2" i="20"/>
  <c r="AEW2" i="20"/>
  <c r="FE2" i="20"/>
  <c r="AOT2" i="20"/>
  <c r="QM2" i="20"/>
  <c r="AMW2" i="20"/>
  <c r="AJT2" i="20"/>
  <c r="ABB2" i="20"/>
  <c r="AMT2" i="20"/>
  <c r="AGS2" i="20"/>
  <c r="MK2" i="20"/>
  <c r="JP2" i="20"/>
  <c r="LG2" i="20"/>
  <c r="BX2" i="20"/>
  <c r="UC2" i="20"/>
  <c r="AFT2" i="20"/>
  <c r="GB2" i="20"/>
  <c r="ATX2" i="20"/>
  <c r="PD2" i="20"/>
  <c r="UX2" i="20"/>
  <c r="ZI2" i="20"/>
  <c r="EJ2" i="20"/>
  <c r="OS2" i="20"/>
  <c r="UA2" i="20"/>
  <c r="ALK2" i="20"/>
  <c r="VA2" i="20"/>
  <c r="OY2" i="20"/>
  <c r="WL2" i="20"/>
  <c r="IX2" i="20"/>
  <c r="ANK2" i="20"/>
  <c r="ALB2" i="20"/>
  <c r="QY2" i="20"/>
  <c r="ATB2" i="20"/>
  <c r="AHU2" i="20"/>
  <c r="EN2" i="20"/>
  <c r="AGW2" i="20"/>
  <c r="VC2" i="20"/>
  <c r="IC2" i="20"/>
  <c r="PO2" i="20"/>
  <c r="UN2" i="20"/>
  <c r="JK2" i="20"/>
  <c r="ADN2" i="20"/>
  <c r="TL2" i="20"/>
  <c r="KK2" i="20"/>
  <c r="ADJ2" i="20"/>
  <c r="AJR2" i="20"/>
  <c r="HJ2" i="20"/>
  <c r="ASG2" i="20"/>
  <c r="IW2" i="20"/>
  <c r="AGN2" i="20"/>
  <c r="WM2" i="20"/>
  <c r="AGC2" i="20"/>
  <c r="SU2" i="20"/>
  <c r="NW2" i="20"/>
  <c r="OI2" i="20"/>
  <c r="AIU2" i="20"/>
  <c r="EH2" i="20"/>
  <c r="XJ2" i="20"/>
  <c r="ED2" i="20"/>
  <c r="ASS2" i="20"/>
  <c r="IO2" i="20"/>
  <c r="HK2" i="20"/>
  <c r="ID2" i="20"/>
  <c r="OH2" i="20"/>
  <c r="ATP2" i="20"/>
  <c r="ATE2" i="20"/>
  <c r="KF2" i="20"/>
  <c r="PA2" i="20"/>
  <c r="CM2" i="20"/>
  <c r="AKB2" i="20"/>
  <c r="QT2" i="20"/>
  <c r="ALG2" i="20"/>
  <c r="AOK2" i="20"/>
  <c r="AEM2" i="20"/>
  <c r="LK2" i="20"/>
  <c r="PB2" i="20"/>
  <c r="AQB2" i="20"/>
  <c r="AAL2" i="20"/>
  <c r="CF2" i="20"/>
  <c r="ASN2" i="20"/>
  <c r="BL2" i="20"/>
  <c r="ARD2" i="20"/>
  <c r="AJY2" i="20"/>
  <c r="ABI2" i="20"/>
  <c r="XQ2" i="20"/>
  <c r="AOV2" i="20"/>
  <c r="CS2" i="20"/>
  <c r="ASO2" i="20"/>
  <c r="AGF2" i="20"/>
  <c r="AEO2" i="20"/>
  <c r="QK2" i="20"/>
  <c r="OA2" i="20"/>
  <c r="WQ2" i="20"/>
  <c r="ANZ2" i="20"/>
  <c r="AFU2" i="20"/>
  <c r="PR2" i="20"/>
  <c r="MR2" i="20"/>
  <c r="BY2" i="20"/>
  <c r="HF2" i="20"/>
  <c r="DI2" i="20"/>
  <c r="ANN2" i="20"/>
  <c r="AOW2" i="20"/>
  <c r="WN2" i="20"/>
  <c r="AJQ2" i="20"/>
  <c r="NM2" i="20"/>
  <c r="AIM2" i="20"/>
  <c r="FP2" i="20"/>
  <c r="HM2" i="20"/>
  <c r="APF2" i="20"/>
  <c r="ALC2" i="20"/>
  <c r="APW2" i="20"/>
  <c r="ARH2" i="20"/>
  <c r="TF2" i="20"/>
  <c r="AFQ2" i="20"/>
  <c r="IS2" i="20"/>
  <c r="AON2" i="20"/>
  <c r="TP2" i="20"/>
  <c r="HR2" i="20"/>
  <c r="DL2" i="20"/>
  <c r="ADO2" i="20"/>
  <c r="ALO2" i="20"/>
  <c r="FG2" i="20"/>
  <c r="AHC2" i="20"/>
  <c r="HT2" i="20"/>
  <c r="XL2" i="20"/>
  <c r="CI2" i="20"/>
  <c r="AOX2" i="20"/>
  <c r="ATG2" i="20"/>
  <c r="AJV2" i="20"/>
  <c r="CO2" i="20"/>
  <c r="AQX2" i="20"/>
  <c r="ADZ2" i="20"/>
  <c r="AQL2" i="20"/>
  <c r="XM2" i="20"/>
  <c r="GQ2" i="20"/>
  <c r="NF2" i="20"/>
  <c r="PZ2" i="20"/>
  <c r="ASH2" i="20"/>
  <c r="QX2" i="20"/>
  <c r="AJP2" i="20"/>
  <c r="AMB2" i="20"/>
  <c r="FT2" i="20"/>
  <c r="XA2" i="20"/>
  <c r="PJ2" i="20"/>
  <c r="XK2" i="20"/>
  <c r="SR2" i="20"/>
  <c r="RD2" i="20"/>
  <c r="APC2" i="20"/>
  <c r="AGX2" i="20"/>
  <c r="HE2" i="20"/>
  <c r="NU2" i="20"/>
  <c r="BS2" i="20"/>
  <c r="SG2" i="20"/>
  <c r="EE2" i="20"/>
  <c r="IY2" i="20"/>
  <c r="JY2" i="20"/>
  <c r="ATJ2" i="20"/>
  <c r="MD2" i="20"/>
  <c r="AOP2" i="20"/>
  <c r="AIR2" i="20"/>
  <c r="DZ2" i="20"/>
  <c r="WO2" i="20"/>
  <c r="ZJ2" i="20"/>
  <c r="OT2" i="20"/>
  <c r="HI2" i="20"/>
  <c r="HN2" i="20"/>
  <c r="NK2" i="20"/>
  <c r="AIE2" i="20"/>
  <c r="ARZ2" i="20"/>
  <c r="ALR2" i="20"/>
  <c r="LP2" i="20"/>
  <c r="UZ2" i="20"/>
  <c r="AJS2" i="20"/>
  <c r="MY2" i="20"/>
  <c r="RM2" i="20"/>
  <c r="AKL2" i="20"/>
  <c r="AFA2" i="20"/>
  <c r="AMM2" i="20"/>
  <c r="FX2" i="20"/>
  <c r="ANU2" i="20"/>
  <c r="ALP2" i="20"/>
  <c r="YY2" i="20"/>
  <c r="AGM2" i="20"/>
  <c r="OQ2" i="20"/>
  <c r="YP2" i="20"/>
  <c r="HO2" i="20"/>
  <c r="IE2" i="20"/>
  <c r="WG2" i="20"/>
  <c r="XP2" i="20"/>
  <c r="AMX2" i="20"/>
  <c r="ACC2" i="20"/>
  <c r="AEJ2" i="20"/>
  <c r="ADU2" i="20"/>
  <c r="WV2" i="20"/>
  <c r="EF2" i="20"/>
  <c r="AFV2" i="20"/>
  <c r="CW2" i="20"/>
  <c r="ASP2" i="20"/>
  <c r="HW2" i="20"/>
  <c r="ALZ2" i="20"/>
  <c r="FH2" i="20"/>
  <c r="ATQ2" i="20"/>
  <c r="PV2" i="20"/>
  <c r="AC2" i="20"/>
  <c r="AOE2" i="20"/>
  <c r="ACX2" i="20"/>
  <c r="GI2" i="20"/>
  <c r="AHX2" i="20"/>
  <c r="BZ2" i="20"/>
  <c r="OJ2" i="20"/>
  <c r="YR2" i="20"/>
  <c r="AHY2" i="20"/>
  <c r="RH2" i="20"/>
  <c r="ALL2" i="20"/>
  <c r="ANE2" i="20"/>
  <c r="ABA2" i="20"/>
  <c r="JA2" i="20"/>
  <c r="IG2" i="20"/>
  <c r="ZC2" i="20"/>
  <c r="APH2" i="20"/>
  <c r="FK2" i="20"/>
  <c r="ASQ2" i="20"/>
  <c r="OB2" i="20"/>
  <c r="AOO2" i="20"/>
  <c r="ASR2" i="20"/>
  <c r="RE2" i="20"/>
  <c r="JL2" i="20"/>
  <c r="AKO2" i="20"/>
  <c r="ASF2" i="20"/>
  <c r="HA2" i="20"/>
  <c r="AMY2" i="20"/>
  <c r="ART2" i="20"/>
  <c r="CX2" i="20"/>
  <c r="ARL2" i="20"/>
  <c r="KL2" i="20"/>
  <c r="AAS2" i="20"/>
  <c r="AJK2" i="20"/>
  <c r="AOB2" i="20"/>
  <c r="FO2" i="20"/>
  <c r="ADE2" i="20"/>
  <c r="DX2" i="20"/>
  <c r="IH2" i="20"/>
  <c r="OD2" i="20"/>
  <c r="AGY2" i="20"/>
  <c r="AUS2" i="20"/>
  <c r="ATI2" i="20"/>
  <c r="AMS2" i="20"/>
  <c r="AAM2" i="20"/>
  <c r="LL2" i="20"/>
  <c r="LA2" i="20"/>
  <c r="DV2" i="20"/>
  <c r="SF2" i="20"/>
  <c r="AOA2" i="20"/>
  <c r="NZ2" i="20"/>
  <c r="AQV2" i="20"/>
  <c r="AMO2" i="20"/>
  <c r="ABC2" i="20"/>
  <c r="WT2" i="20"/>
  <c r="SP2" i="20"/>
  <c r="ZK2" i="20"/>
  <c r="HP2" i="20"/>
  <c r="AJZ2" i="20"/>
  <c r="AHS2" i="20"/>
  <c r="QF2" i="20"/>
  <c r="WK2" i="20"/>
  <c r="MG2" i="20"/>
  <c r="AMQ2" i="20"/>
  <c r="AOI2" i="20"/>
  <c r="KE2" i="20"/>
  <c r="JR2" i="20"/>
  <c r="AMP2" i="20"/>
  <c r="ANR2" i="20"/>
  <c r="AOQ2" i="20"/>
  <c r="ATT2" i="20"/>
  <c r="ZS2" i="20"/>
  <c r="SE2" i="20"/>
  <c r="AKP2" i="20"/>
  <c r="AGG2" i="20"/>
  <c r="ATK2" i="20"/>
  <c r="AHE2" i="20"/>
  <c r="SQ2" i="20"/>
  <c r="II2" i="20"/>
  <c r="RZ2" i="20"/>
  <c r="ADP2" i="20"/>
  <c r="ARP2" i="20"/>
  <c r="ALM2" i="20"/>
  <c r="NO2" i="20"/>
  <c r="MA2" i="20"/>
  <c r="AHO2" i="20"/>
  <c r="AOY2" i="20"/>
  <c r="AQE2" i="20"/>
  <c r="ARQ2" i="20"/>
  <c r="RU2" i="20"/>
  <c r="YK2" i="20"/>
  <c r="ARW2" i="20"/>
  <c r="ALX2" i="20"/>
  <c r="KR2" i="20"/>
  <c r="RB2" i="20"/>
  <c r="AMJ2" i="20"/>
  <c r="AGR2" i="20"/>
  <c r="ZY2" i="20"/>
  <c r="AIL2" i="20"/>
  <c r="AGH2" i="20"/>
  <c r="AES2" i="20"/>
  <c r="YJ2" i="20"/>
  <c r="AHH2" i="20"/>
  <c r="PW2" i="20"/>
  <c r="ANH2" i="20"/>
  <c r="APP2" i="20"/>
  <c r="JJ2" i="20"/>
  <c r="AHZ2" i="20"/>
  <c r="NH2" i="20"/>
  <c r="ZO2" i="20"/>
  <c r="KI2" i="20"/>
  <c r="RK2" i="20"/>
  <c r="AIZ2" i="20"/>
  <c r="OX2" i="20"/>
  <c r="GK2" i="20"/>
  <c r="FY2" i="20"/>
  <c r="RN2" i="20"/>
  <c r="AGI2" i="20"/>
  <c r="QP2" i="20"/>
  <c r="AOZ2" i="20"/>
  <c r="HV2" i="20"/>
  <c r="APZ2" i="20"/>
  <c r="UB2" i="20"/>
  <c r="AAC2" i="20"/>
  <c r="ACN2" i="20"/>
  <c r="YQ2" i="20"/>
  <c r="CK2" i="20"/>
  <c r="GC2" i="20"/>
  <c r="UT2" i="20"/>
  <c r="GD2" i="20"/>
  <c r="AHR2" i="20"/>
  <c r="XB2" i="20"/>
  <c r="VV2" i="20"/>
  <c r="RF2" i="20"/>
  <c r="HC2" i="20"/>
  <c r="LE2" i="20"/>
  <c r="JD2" i="20"/>
  <c r="ES2" i="20"/>
  <c r="AIK2" i="20"/>
  <c r="MW2" i="20"/>
  <c r="ARU2" i="20"/>
  <c r="AIO2" i="20"/>
  <c r="AQZ2" i="20"/>
  <c r="ACG2" i="20"/>
  <c r="AQI2" i="20"/>
  <c r="ND2" i="20"/>
  <c r="GZ2" i="20"/>
  <c r="ABG2" i="20"/>
  <c r="FD2" i="20"/>
  <c r="HX2" i="20"/>
  <c r="XI2" i="20"/>
  <c r="AOC2" i="20"/>
  <c r="XX2" i="20"/>
  <c r="YE2" i="20"/>
  <c r="AID2" i="20"/>
  <c r="CU2" i="20"/>
  <c r="QZ2" i="20"/>
  <c r="ASK2" i="20"/>
  <c r="ALI2" i="20"/>
  <c r="GV2" i="20"/>
  <c r="ADG2" i="20"/>
  <c r="TM2" i="20"/>
  <c r="AFY2" i="20"/>
  <c r="AHA2" i="20"/>
  <c r="AQY2" i="20"/>
  <c r="MT2" i="20"/>
  <c r="XD2" i="20"/>
  <c r="ALT2" i="20"/>
  <c r="AFI2" i="20"/>
  <c r="TU2" i="20"/>
  <c r="PL2" i="20"/>
  <c r="JS2" i="20"/>
  <c r="FB2" i="20"/>
  <c r="ML2" i="20"/>
  <c r="IL2" i="20"/>
  <c r="RO2" i="20"/>
  <c r="TV2" i="20"/>
  <c r="ADK2" i="20"/>
  <c r="APD2" i="20"/>
  <c r="LB2" i="20"/>
  <c r="AIJ2" i="20"/>
  <c r="CD2" i="20"/>
  <c r="FM2" i="20"/>
  <c r="NL2" i="20"/>
  <c r="ZR2" i="20"/>
  <c r="RJ2" i="20"/>
  <c r="AEP2" i="20"/>
  <c r="IM2" i="20"/>
  <c r="OZ2" i="20"/>
  <c r="OO2" i="20"/>
  <c r="ACE2" i="20"/>
  <c r="AEE2" i="20"/>
  <c r="XS2" i="20"/>
  <c r="AOR2" i="20"/>
  <c r="AJA2" i="20"/>
  <c r="JU2" i="20"/>
  <c r="UR2" i="20"/>
  <c r="WE2" i="20"/>
  <c r="GA2" i="20"/>
  <c r="BP2" i="20"/>
  <c r="XY2" i="20"/>
  <c r="YF2" i="20"/>
  <c r="NS2" i="20"/>
  <c r="APQ2" i="20"/>
  <c r="AAG2" i="20"/>
  <c r="SD2" i="20"/>
  <c r="YG2" i="20"/>
  <c r="VB2" i="20"/>
  <c r="MS2" i="20"/>
  <c r="NR2" i="20"/>
  <c r="AGL2" i="20"/>
  <c r="MZ2" i="20"/>
  <c r="QO2" i="20"/>
  <c r="TC2" i="20"/>
  <c r="AAT2" i="20"/>
  <c r="KV2" i="20"/>
  <c r="WJ2" i="20"/>
  <c r="RR2" i="20"/>
  <c r="ABD2" i="20"/>
  <c r="ABK2" i="20"/>
  <c r="ABJ2" i="20"/>
  <c r="ATH2" i="20"/>
  <c r="TH2" i="20"/>
  <c r="ARN2" i="20"/>
  <c r="AFR2" i="20"/>
  <c r="DF2" i="20"/>
  <c r="AKX2" i="20"/>
  <c r="RT2" i="20"/>
  <c r="FS2" i="20"/>
  <c r="AAF2" i="20"/>
  <c r="AIS2" i="20"/>
  <c r="AIF2" i="20"/>
  <c r="YM2" i="20"/>
  <c r="NA2" i="20"/>
  <c r="QG2" i="20"/>
  <c r="AHW2" i="20"/>
  <c r="PC2" i="20"/>
  <c r="XU2" i="20"/>
  <c r="RY2" i="20"/>
  <c r="ASV2" i="20"/>
  <c r="ANO2" i="20"/>
  <c r="LS2" i="20"/>
  <c r="SK2" i="20"/>
  <c r="US2" i="20"/>
  <c r="AQC2" i="20"/>
  <c r="ABV2" i="20"/>
  <c r="NI2" i="20"/>
  <c r="LX2" i="20"/>
  <c r="XO2" i="20"/>
  <c r="PT2" i="20"/>
  <c r="ANS2" i="20"/>
  <c r="ATO2" i="20"/>
  <c r="APO2" i="20"/>
  <c r="ZL2" i="20"/>
  <c r="AFN2" i="20"/>
  <c r="AAZ2" i="20"/>
  <c r="KG2" i="20"/>
  <c r="ATL2" i="20"/>
  <c r="AFG2" i="20"/>
  <c r="AJD2" i="20"/>
  <c r="HQ2" i="20"/>
  <c r="TD2" i="20"/>
  <c r="AOU2" i="20"/>
  <c r="AOM2" i="20"/>
  <c r="ARE2" i="20"/>
  <c r="GT2" i="20"/>
  <c r="AUV2" i="20"/>
  <c r="EO2" i="20"/>
  <c r="JQ2" i="20"/>
  <c r="NG2" i="20"/>
  <c r="AMH2" i="20"/>
  <c r="ALQ2" i="20"/>
  <c r="RW2" i="20"/>
  <c r="AHP2" i="20"/>
  <c r="KD2" i="20"/>
  <c r="EK2" i="20"/>
  <c r="HG2" i="20"/>
  <c r="DT2" i="20"/>
  <c r="CR2" i="20"/>
  <c r="QD2" i="20"/>
  <c r="IP2" i="20"/>
  <c r="AMC2" i="20"/>
  <c r="AEF2" i="20"/>
  <c r="WZ2" i="20"/>
  <c r="LR2" i="20"/>
  <c r="KZ2" i="20"/>
  <c r="FU2" i="20"/>
  <c r="AEC2" i="20"/>
  <c r="EZ2" i="20"/>
  <c r="XG2" i="20"/>
  <c r="VP2" i="20"/>
  <c r="VF2" i="20"/>
  <c r="ANC2" i="20"/>
  <c r="AUT2" i="20"/>
  <c r="CC2" i="20"/>
  <c r="UM2" i="20"/>
  <c r="AGD2" i="20"/>
  <c r="AOG2" i="20"/>
  <c r="LI2" i="20"/>
  <c r="ACS2" i="20"/>
  <c r="MM2" i="20"/>
  <c r="ALJ2" i="20"/>
  <c r="TY2" i="20"/>
  <c r="QV2" i="20"/>
  <c r="AOH2" i="20"/>
  <c r="CG2" i="20"/>
  <c r="AAO2" i="20"/>
  <c r="SJ2" i="20"/>
  <c r="EC2" i="20"/>
  <c r="AHJ2" i="20"/>
  <c r="ACD2" i="20"/>
  <c r="AKZ2" i="20"/>
  <c r="AGA2" i="20"/>
  <c r="AKD2" i="20"/>
  <c r="GO2" i="20"/>
  <c r="ASZ2" i="20"/>
  <c r="ARS2" i="20"/>
  <c r="GE2" i="20"/>
  <c r="UK2" i="20"/>
  <c r="QS2" i="20"/>
  <c r="SW2" i="20"/>
  <c r="FZ2" i="20"/>
  <c r="ALF2" i="20"/>
  <c r="AMR2" i="20"/>
  <c r="AEV2" i="20"/>
  <c r="BT2" i="20"/>
  <c r="QB2" i="20"/>
  <c r="ATN2" i="20"/>
  <c r="ARX2" i="20"/>
  <c r="AEZ2" i="20"/>
  <c r="AME2" i="20"/>
  <c r="AEL2" i="20"/>
  <c r="JF2" i="20"/>
  <c r="VS2" i="20"/>
  <c r="AMU2" i="20"/>
  <c r="AD2" i="20"/>
  <c r="SI2" i="20"/>
  <c r="ABN2" i="20"/>
  <c r="AAB2" i="20"/>
  <c r="AHV2" i="20"/>
  <c r="AIA2" i="20"/>
  <c r="EX2" i="20"/>
  <c r="GL2" i="20"/>
  <c r="RQ2" i="20"/>
  <c r="ACK2" i="20"/>
  <c r="AFL2" i="20"/>
  <c r="ADM2" i="20"/>
  <c r="AEG2" i="20"/>
  <c r="HY2" i="20"/>
  <c r="LN2" i="20"/>
  <c r="WX2" i="20"/>
  <c r="ATV2" i="20"/>
  <c r="AKS2" i="20"/>
  <c r="EU2" i="20"/>
  <c r="ACQ2" i="20"/>
  <c r="LU2" i="20"/>
  <c r="ASD2" i="20"/>
  <c r="XC2" i="20"/>
  <c r="MF2" i="20"/>
  <c r="WC2" i="20"/>
  <c r="DB2" i="20"/>
  <c r="ANF2" i="20"/>
  <c r="VW2" i="20"/>
  <c r="NT2" i="20"/>
  <c r="AQJ2" i="20"/>
  <c r="AJJ2" i="20"/>
  <c r="EA2" i="20"/>
  <c r="AFZ2" i="20"/>
  <c r="AOJ2" i="20"/>
  <c r="RS2" i="20"/>
  <c r="APM2" i="20"/>
  <c r="ADY2" i="20"/>
  <c r="QJ2" i="20"/>
  <c r="FQ2" i="20"/>
  <c r="UG2" i="20"/>
  <c r="AND2" i="20"/>
  <c r="EW2" i="20"/>
  <c r="UL2" i="20"/>
  <c r="ALE2" i="20"/>
  <c r="FA2" i="20"/>
  <c r="ABW2" i="20"/>
  <c r="RP2" i="20"/>
  <c r="PN2" i="20"/>
  <c r="AJL2" i="20"/>
  <c r="WF2" i="20"/>
  <c r="BR2" i="20"/>
  <c r="AHB2" i="20"/>
  <c r="YI2" i="20"/>
  <c r="AIH2" i="20"/>
  <c r="HB2" i="20"/>
  <c r="AIY2" i="20"/>
  <c r="LF2" i="20"/>
  <c r="ZF2" i="20"/>
  <c r="JN2" i="20"/>
  <c r="ABU2" i="20"/>
  <c r="VL2" i="20"/>
  <c r="AKY2" i="20"/>
  <c r="ADR2" i="20"/>
  <c r="BN2" i="20"/>
  <c r="JO2" i="20"/>
  <c r="DJ2" i="20"/>
  <c r="AOS2" i="20"/>
  <c r="VU2" i="20"/>
  <c r="AE2" i="20"/>
  <c r="ABL2" i="20"/>
  <c r="CT2" i="20"/>
  <c r="WI2" i="20"/>
  <c r="VX2" i="20"/>
  <c r="EG2" i="20"/>
  <c r="JB2" i="20"/>
  <c r="AAR2" i="20"/>
  <c r="KA2" i="20"/>
  <c r="AMN2" i="20"/>
  <c r="AEN2" i="20"/>
  <c r="APT2" i="20"/>
  <c r="AIC2" i="20"/>
  <c r="ADB2" i="20"/>
  <c r="ANB2" i="20"/>
  <c r="YN2" i="20"/>
  <c r="OL2" i="20"/>
  <c r="GW2" i="20"/>
  <c r="QI2" i="20"/>
  <c r="VQ2" i="20"/>
  <c r="NV2" i="20"/>
  <c r="FC2" i="20"/>
  <c r="ACP2" i="20"/>
  <c r="AFC2" i="20"/>
  <c r="AED2" i="20"/>
  <c r="ACZ2" i="20"/>
  <c r="ANQ2" i="20"/>
  <c r="KQ2" i="20"/>
  <c r="AJW2" i="20"/>
  <c r="PS2" i="20"/>
  <c r="AKK2" i="20"/>
  <c r="OR2" i="20"/>
  <c r="TT2" i="20"/>
  <c r="RG2" i="20"/>
  <c r="AGO2" i="20"/>
  <c r="AIV2" i="20"/>
  <c r="APN2" i="20"/>
  <c r="LW2" i="20"/>
  <c r="APU2" i="20"/>
  <c r="VY2" i="20"/>
  <c r="AJU2" i="20"/>
  <c r="MB2" i="20"/>
  <c r="APJ2" i="20"/>
  <c r="KJ2" i="20"/>
  <c r="AHQ2" i="20"/>
  <c r="AIN2" i="20"/>
  <c r="ZX2" i="20"/>
  <c r="SS2" i="20"/>
  <c r="HH2" i="20"/>
  <c r="ATU2" i="20"/>
  <c r="GJ2" i="20"/>
  <c r="AQO2" i="20"/>
  <c r="LM2" i="20"/>
  <c r="ASJ2" i="20"/>
  <c r="BI2" i="20"/>
  <c r="LJ2" i="20"/>
  <c r="AAK2" i="20"/>
  <c r="ALV2" i="20"/>
  <c r="AQR2" i="20"/>
  <c r="GH2" i="20"/>
  <c r="EB2" i="20"/>
  <c r="JC2" i="20"/>
  <c r="OG2" i="20"/>
  <c r="IT2" i="20"/>
  <c r="UU2" i="20"/>
  <c r="AGJ2" i="20"/>
  <c r="AQQ2" i="20"/>
  <c r="ARC2" i="20"/>
  <c r="AJX2" i="20"/>
  <c r="MP2" i="20"/>
  <c r="ATW2" i="20"/>
  <c r="AFP2" i="20"/>
  <c r="AGK2" i="20"/>
  <c r="ACR2" i="20"/>
  <c r="ASL2" i="20"/>
  <c r="JW2" i="20"/>
  <c r="PY2" i="20"/>
  <c r="BV2" i="20"/>
  <c r="APS2" i="20"/>
  <c r="AKR2" i="20"/>
  <c r="AOF2" i="20"/>
  <c r="EL2" i="20"/>
  <c r="ADV2" i="20"/>
  <c r="IZ2" i="20"/>
  <c r="UE2" i="20"/>
  <c r="CQ2" i="20"/>
  <c r="AFS2" i="20"/>
  <c r="GY2" i="20"/>
  <c r="ATY2" i="20"/>
  <c r="NY2" i="20"/>
  <c r="LY2" i="20"/>
  <c r="FJ2" i="20"/>
  <c r="XZ2" i="20"/>
  <c r="AKA2" i="20"/>
  <c r="NB2" i="20"/>
  <c r="IR2" i="20"/>
  <c r="WY2" i="20"/>
  <c r="CN2" i="20"/>
  <c r="TA2" i="20"/>
  <c r="EI2" i="20"/>
  <c r="AIB2" i="20"/>
  <c r="ZP2" i="20"/>
  <c r="DK2" i="20"/>
  <c r="RL2" i="20"/>
  <c r="MQ2" i="20"/>
  <c r="VI2" i="20"/>
  <c r="WW2" i="20"/>
  <c r="OC2" i="20"/>
  <c r="JM2" i="20"/>
  <c r="HS2" i="20"/>
  <c r="TB2" i="20"/>
  <c r="ARB2" i="20"/>
  <c r="ZB2" i="20"/>
  <c r="BW2" i="20"/>
  <c r="AFD2" i="20"/>
  <c r="YZ2" i="20"/>
  <c r="AFW2" i="20"/>
  <c r="XR2" i="20"/>
  <c r="YW2" i="20"/>
  <c r="ARA2" i="20"/>
  <c r="WB2" i="20"/>
  <c r="TS2" i="20"/>
  <c r="UQ2" i="20"/>
  <c r="AFE2" i="20"/>
  <c r="YS2" i="20"/>
  <c r="ABM2" i="20"/>
  <c r="ABY2" i="20"/>
  <c r="SN2" i="20"/>
  <c r="BU2" i="20"/>
  <c r="UP2" i="20"/>
  <c r="YL2" i="20"/>
  <c r="ADW2" i="20"/>
  <c r="LZ2" i="20"/>
  <c r="QN2" i="20"/>
  <c r="AGZ2" i="20"/>
  <c r="ABS2" i="20"/>
  <c r="AKQ2" i="20"/>
  <c r="QH2" i="20"/>
  <c r="QR2" i="20"/>
  <c r="JX2" i="20"/>
  <c r="CZ2" i="20"/>
  <c r="AGB2" i="20"/>
  <c r="IN2" i="20"/>
  <c r="KB2" i="20"/>
  <c r="TN2" i="20"/>
  <c r="TJ2" i="20"/>
  <c r="YA2" i="20"/>
  <c r="YT2" i="20"/>
  <c r="ABR2" i="20"/>
  <c r="TQ2" i="20"/>
  <c r="FR2" i="20"/>
  <c r="AER2" i="20"/>
  <c r="VZ2" i="20"/>
  <c r="NN2" i="20"/>
  <c r="AAP2" i="20"/>
  <c r="KM2" i="20"/>
  <c r="AQG2" i="20"/>
  <c r="UH2" i="20"/>
  <c r="TX2" i="20"/>
  <c r="AMF2" i="20"/>
  <c r="AOL2" i="20"/>
  <c r="ARI2" i="20"/>
  <c r="CJ2" i="20"/>
  <c r="ACJ2" i="20"/>
  <c r="ABQ2" i="20"/>
  <c r="FL2" i="20"/>
  <c r="AUN2" i="20"/>
  <c r="ATR2" i="20"/>
  <c r="ASE2" i="20"/>
  <c r="ALN2" i="20"/>
  <c r="QC2" i="20"/>
  <c r="ABP2" i="20"/>
  <c r="ARR2" i="20"/>
  <c r="ANJ2" i="20"/>
  <c r="ATM2" i="20"/>
  <c r="EY2" i="20"/>
  <c r="CB2" i="20"/>
  <c r="CV2" i="20"/>
  <c r="ADA2" i="20"/>
  <c r="PF2" i="20"/>
  <c r="AAQ2" i="20"/>
  <c r="DQ2" i="20"/>
  <c r="AFB2" i="20"/>
  <c r="ASI2" i="20"/>
  <c r="APL2" i="20"/>
  <c r="DA2" i="20"/>
  <c r="UD2" i="20"/>
  <c r="RX2" i="20"/>
  <c r="AIP2" i="20"/>
  <c r="AAY2" i="20"/>
  <c r="ZZ2" i="20"/>
  <c r="KO2" i="20"/>
  <c r="SB2" i="20"/>
  <c r="ABO2" i="20"/>
  <c r="WP2" i="20"/>
  <c r="VN2" i="20"/>
  <c r="AKG2" i="20"/>
  <c r="APY2" i="20"/>
  <c r="AII2" i="20"/>
  <c r="IU2" i="20"/>
  <c r="AHN2" i="20"/>
  <c r="MJ2" i="20"/>
  <c r="APG2" i="20"/>
  <c r="LH2" i="20"/>
  <c r="ABT2" i="20"/>
  <c r="AGQ2" i="20"/>
  <c r="AKI2" i="20"/>
  <c r="TR2" i="20"/>
  <c r="APR2" i="20"/>
  <c r="ZN2" i="20"/>
  <c r="LV2" i="20"/>
  <c r="DC2" i="20"/>
  <c r="ET2" i="20"/>
  <c r="DD2" i="20"/>
  <c r="GF2" i="20"/>
  <c r="CL2" i="20"/>
  <c r="GR2" i="20"/>
  <c r="GM2" i="20"/>
  <c r="NC2" i="20"/>
  <c r="AMZ2" i="20"/>
  <c r="VO2" i="20"/>
  <c r="AJF2" i="20"/>
  <c r="ARK2" i="20"/>
  <c r="AQH2" i="20"/>
  <c r="ALH2" i="20"/>
  <c r="MC2" i="20"/>
  <c r="RA2" i="20"/>
  <c r="JE2" i="20"/>
  <c r="ARG2" i="20"/>
  <c r="AML2" i="20"/>
  <c r="ANG2" i="20"/>
  <c r="ARY2" i="20"/>
  <c r="JI2" i="20"/>
  <c r="AKM2" i="20"/>
  <c r="AEA2" i="20"/>
  <c r="YU2" i="20"/>
  <c r="AQN2" i="20"/>
  <c r="AMD2" i="20"/>
  <c r="WR2" i="20"/>
  <c r="KP2" i="20"/>
  <c r="OE2" i="20"/>
  <c r="ARF2" i="20"/>
  <c r="AQU2" i="20"/>
  <c r="MO2" i="20"/>
  <c r="ST2" i="20"/>
  <c r="AAV2" i="20"/>
  <c r="VG2" i="20"/>
  <c r="ALS2" i="20"/>
  <c r="QE2" i="20"/>
  <c r="SO2" i="20"/>
  <c r="BO2" i="20"/>
  <c r="PP2" i="20"/>
</calcChain>
</file>

<file path=xl/sharedStrings.xml><?xml version="1.0" encoding="utf-8"?>
<sst xmlns="http://schemas.openxmlformats.org/spreadsheetml/2006/main" count="1788" uniqueCount="1606">
  <si>
    <t>氏名</t>
    <rPh sb="0" eb="2">
      <t>シメイ</t>
    </rPh>
    <phoneticPr fontId="2"/>
  </si>
  <si>
    <t>１．代表事業者</t>
    <rPh sb="2" eb="7">
      <t>ダイヒョウジギョウシャ</t>
    </rPh>
    <phoneticPr fontId="2"/>
  </si>
  <si>
    <t>合計</t>
    <rPh sb="0" eb="2">
      <t>ゴウケイ</t>
    </rPh>
    <phoneticPr fontId="2"/>
  </si>
  <si>
    <t>登録番号</t>
    <rPh sb="0" eb="4">
      <t>トウロクバンゴウ</t>
    </rPh>
    <phoneticPr fontId="2"/>
  </si>
  <si>
    <t>　</t>
    <phoneticPr fontId="2"/>
  </si>
  <si>
    <t>地階を除く階数</t>
    <rPh sb="0" eb="2">
      <t>チカイ</t>
    </rPh>
    <rPh sb="3" eb="4">
      <t>ノゾ</t>
    </rPh>
    <rPh sb="5" eb="7">
      <t>カイスウ</t>
    </rPh>
    <phoneticPr fontId="2"/>
  </si>
  <si>
    <t>設計</t>
    <rPh sb="0" eb="2">
      <t>セッケイ</t>
    </rPh>
    <phoneticPr fontId="2"/>
  </si>
  <si>
    <t>施工</t>
    <rPh sb="0" eb="2">
      <t>セコウ</t>
    </rPh>
    <phoneticPr fontId="2"/>
  </si>
  <si>
    <t>仮設</t>
    <rPh sb="0" eb="2">
      <t>カセツ</t>
    </rPh>
    <phoneticPr fontId="2"/>
  </si>
  <si>
    <t>基礎</t>
    <rPh sb="0" eb="2">
      <t>キソ</t>
    </rPh>
    <phoneticPr fontId="2"/>
  </si>
  <si>
    <t>躯体</t>
    <rPh sb="0" eb="2">
      <t>クタイ</t>
    </rPh>
    <phoneticPr fontId="2"/>
  </si>
  <si>
    <t>仕上</t>
    <rPh sb="0" eb="2">
      <t>シア</t>
    </rPh>
    <phoneticPr fontId="2"/>
  </si>
  <si>
    <t>設備</t>
    <rPh sb="0" eb="2">
      <t>セツビ</t>
    </rPh>
    <phoneticPr fontId="2"/>
  </si>
  <si>
    <t>※複数回答可です。</t>
    <rPh sb="1" eb="6">
      <t>フクスウカイトウカ</t>
    </rPh>
    <phoneticPr fontId="2"/>
  </si>
  <si>
    <t>※事業期間は見込みでも構いません。</t>
    <rPh sb="1" eb="3">
      <t>ジギョウ</t>
    </rPh>
    <rPh sb="3" eb="5">
      <t>キカン</t>
    </rPh>
    <rPh sb="6" eb="8">
      <t>ミコ</t>
    </rPh>
    <rPh sb="11" eb="12">
      <t>カマ</t>
    </rPh>
    <phoneticPr fontId="2"/>
  </si>
  <si>
    <t>第</t>
    <rPh sb="0" eb="1">
      <t>ダイ</t>
    </rPh>
    <phoneticPr fontId="2"/>
  </si>
  <si>
    <t>号</t>
    <rPh sb="0" eb="1">
      <t>ゴウ</t>
    </rPh>
    <phoneticPr fontId="2"/>
  </si>
  <si>
    <t>登録</t>
    <rPh sb="0" eb="2">
      <t>トウロク</t>
    </rPh>
    <phoneticPr fontId="2"/>
  </si>
  <si>
    <t>建築士資格</t>
    <rPh sb="0" eb="3">
      <t>ケンチクシ</t>
    </rPh>
    <rPh sb="3" eb="5">
      <t>シカク</t>
    </rPh>
    <phoneticPr fontId="2"/>
  </si>
  <si>
    <t>所属建築士事務所</t>
    <rPh sb="0" eb="5">
      <t>ショゾクケンチクシ</t>
    </rPh>
    <rPh sb="5" eb="8">
      <t>ジムショ</t>
    </rPh>
    <phoneticPr fontId="2"/>
  </si>
  <si>
    <t>耐火建築物等又は準耐火建築物等であるか</t>
    <phoneticPr fontId="2"/>
  </si>
  <si>
    <t>建築物エネルギー消費性能基準に適合する</t>
    <phoneticPr fontId="2"/>
  </si>
  <si>
    <t>　　</t>
    <phoneticPr fontId="2"/>
  </si>
  <si>
    <t>仮設工事</t>
  </si>
  <si>
    <t>土工事</t>
  </si>
  <si>
    <t>地業工事</t>
  </si>
  <si>
    <t>鉄筋工事</t>
  </si>
  <si>
    <t>コンクリート工事</t>
  </si>
  <si>
    <t>型枠工事</t>
  </si>
  <si>
    <t>鉄骨工事</t>
  </si>
  <si>
    <t>既成コンクリート工事</t>
  </si>
  <si>
    <t>防水工事</t>
  </si>
  <si>
    <t>石・タイル工事</t>
  </si>
  <si>
    <t>木工事</t>
  </si>
  <si>
    <t>屋根工事</t>
  </si>
  <si>
    <t>金属工事</t>
  </si>
  <si>
    <t>左官・塗装工事</t>
  </si>
  <si>
    <t>内装工事</t>
  </si>
  <si>
    <t>ユニット工事</t>
  </si>
  <si>
    <t>外構工事</t>
  </si>
  <si>
    <t>電気設備</t>
  </si>
  <si>
    <t>機械設備</t>
  </si>
  <si>
    <t>昇降機</t>
  </si>
  <si>
    <t>代表事業者名称</t>
    <rPh sb="0" eb="5">
      <t>ダイヒョウジギョウシャ</t>
    </rPh>
    <rPh sb="5" eb="7">
      <t>メイショウ</t>
    </rPh>
    <phoneticPr fontId="2"/>
  </si>
  <si>
    <t>プロジェクト名称</t>
    <rPh sb="6" eb="8">
      <t>メイショウ</t>
    </rPh>
    <phoneticPr fontId="2"/>
  </si>
  <si>
    <t>発注者等関係者との合意形成</t>
    <rPh sb="0" eb="3">
      <t>ハッチュウシャ</t>
    </rPh>
    <rPh sb="3" eb="4">
      <t>トウ</t>
    </rPh>
    <rPh sb="4" eb="7">
      <t>カンケイシャ</t>
    </rPh>
    <rPh sb="9" eb="11">
      <t>ゴウイ</t>
    </rPh>
    <rPh sb="11" eb="13">
      <t>ケイセイ</t>
    </rPh>
    <phoneticPr fontId="2"/>
  </si>
  <si>
    <t>クラウド上等における情報の一元化・コミュニケーション</t>
    <rPh sb="4" eb="5">
      <t>ジョウ</t>
    </rPh>
    <rPh sb="5" eb="6">
      <t>トウ</t>
    </rPh>
    <rPh sb="10" eb="12">
      <t>ジョウホウ</t>
    </rPh>
    <rPh sb="13" eb="16">
      <t>イチゲンカ</t>
    </rPh>
    <phoneticPr fontId="2"/>
  </si>
  <si>
    <t>設計の最適化（環境影響シミュレーション等）</t>
    <rPh sb="0" eb="2">
      <t>セッケイ</t>
    </rPh>
    <rPh sb="3" eb="6">
      <t>サイテキカ</t>
    </rPh>
    <rPh sb="19" eb="20">
      <t>トウ</t>
    </rPh>
    <phoneticPr fontId="2"/>
  </si>
  <si>
    <t>不整合のない図面作成</t>
    <rPh sb="0" eb="3">
      <t>フセイゴウ</t>
    </rPh>
    <rPh sb="6" eb="8">
      <t>ズメン</t>
    </rPh>
    <rPh sb="8" eb="10">
      <t>サクセイ</t>
    </rPh>
    <phoneticPr fontId="2"/>
  </si>
  <si>
    <t>構造設計との情報共有</t>
    <phoneticPr fontId="2"/>
  </si>
  <si>
    <t>設備設計との情報共有</t>
    <phoneticPr fontId="2"/>
  </si>
  <si>
    <t>積算・コスト管理</t>
    <rPh sb="0" eb="2">
      <t>セキサン</t>
    </rPh>
    <rPh sb="6" eb="8">
      <t>カンリ</t>
    </rPh>
    <phoneticPr fontId="2"/>
  </si>
  <si>
    <t>　　　　　　</t>
    <phoneticPr fontId="2"/>
  </si>
  <si>
    <t>　　　　　　　　　</t>
    <phoneticPr fontId="2"/>
  </si>
  <si>
    <t>建具工事</t>
    <rPh sb="0" eb="2">
      <t>タテグ</t>
    </rPh>
    <rPh sb="2" eb="4">
      <t>コウジ</t>
    </rPh>
    <phoneticPr fontId="2"/>
  </si>
  <si>
    <t>木工事</t>
    <phoneticPr fontId="2"/>
  </si>
  <si>
    <t>代表事業者登録番号</t>
    <rPh sb="0" eb="2">
      <t>ダイヒョウ</t>
    </rPh>
    <rPh sb="2" eb="4">
      <t>ジギョウ</t>
    </rPh>
    <rPh sb="4" eb="5">
      <t>シャ</t>
    </rPh>
    <rPh sb="5" eb="7">
      <t>トウロク</t>
    </rPh>
    <rPh sb="7" eb="9">
      <t>バンゴウ</t>
    </rPh>
    <phoneticPr fontId="2"/>
  </si>
  <si>
    <t>管轄行政庁</t>
    <rPh sb="0" eb="2">
      <t>カンカツ</t>
    </rPh>
    <rPh sb="2" eb="5">
      <t>ギョウセイチョウ</t>
    </rPh>
    <phoneticPr fontId="2"/>
  </si>
  <si>
    <t>環境影響に対する設計最適化等のシミュレーションにおける活用</t>
    <rPh sb="0" eb="2">
      <t>カンキョウ</t>
    </rPh>
    <rPh sb="2" eb="4">
      <t>エイキョウ</t>
    </rPh>
    <rPh sb="5" eb="6">
      <t>タイ</t>
    </rPh>
    <rPh sb="8" eb="10">
      <t>セッケイ</t>
    </rPh>
    <rPh sb="10" eb="12">
      <t>サイテキ</t>
    </rPh>
    <rPh sb="12" eb="13">
      <t>カ</t>
    </rPh>
    <rPh sb="13" eb="14">
      <t>トウ</t>
    </rPh>
    <rPh sb="27" eb="29">
      <t>カツヨウ</t>
    </rPh>
    <phoneticPr fontId="2"/>
  </si>
  <si>
    <t>BIMデータの重ね合わせによる干渉チェック等の整合確認における活用</t>
    <rPh sb="7" eb="8">
      <t>カサ</t>
    </rPh>
    <rPh sb="9" eb="10">
      <t>ア</t>
    </rPh>
    <rPh sb="15" eb="17">
      <t>カンショウ</t>
    </rPh>
    <rPh sb="21" eb="22">
      <t>トウ</t>
    </rPh>
    <rPh sb="23" eb="25">
      <t>セイゴウ</t>
    </rPh>
    <rPh sb="25" eb="27">
      <t>カクニン</t>
    </rPh>
    <rPh sb="31" eb="33">
      <t>カツヨウ</t>
    </rPh>
    <phoneticPr fontId="2"/>
  </si>
  <si>
    <t>工事計画モデル等を用いた施工現場における安全管理や工程管理における活用</t>
    <phoneticPr fontId="2"/>
  </si>
  <si>
    <t>重機や車両の配置、資材搬送計画等の施工計画における活用</t>
    <phoneticPr fontId="2"/>
  </si>
  <si>
    <t>建機と連動したICT施工等の工事管理における活用</t>
    <rPh sb="0" eb="2">
      <t>ケンキ</t>
    </rPh>
    <rPh sb="3" eb="5">
      <t>レンドウ</t>
    </rPh>
    <rPh sb="10" eb="12">
      <t>セコウ</t>
    </rPh>
    <rPh sb="12" eb="13">
      <t>トウ</t>
    </rPh>
    <rPh sb="14" eb="16">
      <t>コウジ</t>
    </rPh>
    <rPh sb="16" eb="18">
      <t>カンリ</t>
    </rPh>
    <rPh sb="22" eb="24">
      <t>カツヨウ</t>
    </rPh>
    <phoneticPr fontId="2"/>
  </si>
  <si>
    <t>２．プロジェクト</t>
    <phoneticPr fontId="2"/>
  </si>
  <si>
    <t>新規・既存の区分</t>
    <rPh sb="0" eb="2">
      <t>シンキ</t>
    </rPh>
    <rPh sb="3" eb="5">
      <t>キソン</t>
    </rPh>
    <rPh sb="6" eb="8">
      <t>クブン</t>
    </rPh>
    <phoneticPr fontId="2"/>
  </si>
  <si>
    <t>地区面積（㎡）</t>
    <rPh sb="0" eb="4">
      <t>チクメンセキ</t>
    </rPh>
    <phoneticPr fontId="2"/>
  </si>
  <si>
    <t>延べ面積（㎡）</t>
    <rPh sb="0" eb="1">
      <t>ノ</t>
    </rPh>
    <rPh sb="2" eb="4">
      <t>メンセキ</t>
    </rPh>
    <phoneticPr fontId="2"/>
  </si>
  <si>
    <t>設計・施工</t>
  </si>
  <si>
    <t>上記以外の方法（</t>
    <rPh sb="0" eb="2">
      <t>ジョウキ</t>
    </rPh>
    <rPh sb="2" eb="4">
      <t>イガイ</t>
    </rPh>
    <rPh sb="5" eb="7">
      <t>ホウホウ</t>
    </rPh>
    <phoneticPr fontId="2"/>
  </si>
  <si>
    <t>）</t>
    <phoneticPr fontId="2"/>
  </si>
  <si>
    <t>所在地
(都道府県)</t>
    <rPh sb="0" eb="3">
      <t>ショザイチ</t>
    </rPh>
    <rPh sb="5" eb="9">
      <t>トドウフケン</t>
    </rPh>
    <phoneticPr fontId="2"/>
  </si>
  <si>
    <t>事業期間</t>
  </si>
  <si>
    <t>代表者</t>
  </si>
  <si>
    <t>担当者</t>
  </si>
  <si>
    <t>設計・施工の区分</t>
  </si>
  <si>
    <t>開始日</t>
  </si>
  <si>
    <t>完了日</t>
  </si>
  <si>
    <t>役職</t>
  </si>
  <si>
    <t>氏名</t>
  </si>
  <si>
    <t>部署</t>
  </si>
  <si>
    <t>設計費
小計</t>
  </si>
  <si>
    <t>合計</t>
  </si>
  <si>
    <t>代表事業者登録完了通知書　登録年月日</t>
    <rPh sb="0" eb="2">
      <t>ダイヒョウ</t>
    </rPh>
    <rPh sb="2" eb="5">
      <t>ジギョウシャ</t>
    </rPh>
    <rPh sb="5" eb="7">
      <t>トウロク</t>
    </rPh>
    <rPh sb="7" eb="9">
      <t>カンリョウ</t>
    </rPh>
    <rPh sb="9" eb="11">
      <t>ツウチ</t>
    </rPh>
    <rPh sb="11" eb="12">
      <t>ショ</t>
    </rPh>
    <rPh sb="13" eb="15">
      <t>トウロク</t>
    </rPh>
    <rPh sb="15" eb="18">
      <t>ネンガッピ</t>
    </rPh>
    <phoneticPr fontId="2"/>
  </si>
  <si>
    <t>シート名5</t>
  </si>
  <si>
    <t>シート名4</t>
    <rPh sb="3" eb="4">
      <t>メイ</t>
    </rPh>
    <phoneticPr fontId="2"/>
  </si>
  <si>
    <t>シート名3</t>
    <phoneticPr fontId="2"/>
  </si>
  <si>
    <t>シート名2</t>
    <phoneticPr fontId="2"/>
  </si>
  <si>
    <t>シート名1</t>
    <rPh sb="3" eb="4">
      <t>メイ</t>
    </rPh>
    <phoneticPr fontId="2"/>
  </si>
  <si>
    <t>受付管理番号</t>
    <rPh sb="0" eb="2">
      <t>ウケツケ</t>
    </rPh>
    <rPh sb="2" eb="6">
      <t>カンリバンゴウ</t>
    </rPh>
    <phoneticPr fontId="2"/>
  </si>
  <si>
    <t>シート名6</t>
    <phoneticPr fontId="2"/>
  </si>
  <si>
    <t>新規・既存の区分</t>
    <phoneticPr fontId="2"/>
  </si>
  <si>
    <t>既存プロジェクト番号</t>
    <rPh sb="0" eb="2">
      <t>キソン</t>
    </rPh>
    <phoneticPr fontId="2"/>
  </si>
  <si>
    <t>クラウド上でのモデル共有等による関係者管の高効率なコミュニケーションや合意形成における活用</t>
    <phoneticPr fontId="2"/>
  </si>
  <si>
    <t>環境影響に対する設計最適化等のシミュレーションにおける活用</t>
    <phoneticPr fontId="2"/>
  </si>
  <si>
    <t>BIMデータの重ね合わせによる干渉チェック等の整合確認における活用</t>
  </si>
  <si>
    <t>工事計画モデル等を用いた施工現場における安全管理や工程管理における活用</t>
  </si>
  <si>
    <t>重機や車両の配置、資材搬送計画等の施工計画における活用</t>
  </si>
  <si>
    <t>建機と連動したICT施工等の工事管理における活用</t>
  </si>
  <si>
    <t>モデルデータと連携した部材加工や製品検査における開発</t>
    <phoneticPr fontId="2"/>
  </si>
  <si>
    <t>モデルデータと連携した部材加工や製品検査における開発</t>
    <rPh sb="7" eb="9">
      <t>レンケイ</t>
    </rPh>
    <rPh sb="11" eb="13">
      <t>ブザイ</t>
    </rPh>
    <rPh sb="13" eb="15">
      <t>カコウ</t>
    </rPh>
    <rPh sb="16" eb="18">
      <t>セイヒン</t>
    </rPh>
    <rPh sb="18" eb="20">
      <t>ケンサ</t>
    </rPh>
    <rPh sb="24" eb="26">
      <t>カイハツ</t>
    </rPh>
    <phoneticPr fontId="2"/>
  </si>
  <si>
    <t>上記以外の方法</t>
  </si>
  <si>
    <t>上記以外の方法内容</t>
    <rPh sb="7" eb="9">
      <t>ナイヨウ</t>
    </rPh>
    <phoneticPr fontId="2"/>
  </si>
  <si>
    <t>発注者等関係者との合意形成</t>
  </si>
  <si>
    <t>クラウド上等における情報の一元化・コミュニケーション</t>
  </si>
  <si>
    <t>設計の最適化（環境影響シミュレーション等）</t>
  </si>
  <si>
    <t>不整合のない図面作成</t>
  </si>
  <si>
    <t>構造設計との情報共有</t>
  </si>
  <si>
    <t>設備設計との情報共有</t>
  </si>
  <si>
    <t>積算・コスト管理</t>
  </si>
  <si>
    <t>躯体_木工事</t>
    <rPh sb="0" eb="2">
      <t>クタイ</t>
    </rPh>
    <rPh sb="3" eb="6">
      <t>モクコウジ</t>
    </rPh>
    <phoneticPr fontId="2"/>
  </si>
  <si>
    <t>仕上_木工事</t>
    <rPh sb="0" eb="2">
      <t>シアゲ</t>
    </rPh>
    <phoneticPr fontId="2"/>
  </si>
  <si>
    <t>建具工事</t>
  </si>
  <si>
    <t>名称・商号</t>
    <rPh sb="0" eb="2">
      <t>メイショウ</t>
    </rPh>
    <rPh sb="3" eb="5">
      <t>ショウゴウ</t>
    </rPh>
    <phoneticPr fontId="2"/>
  </si>
  <si>
    <t>プロジェクト名称（事業名）</t>
    <rPh sb="6" eb="8">
      <t>メイショウ</t>
    </rPh>
    <rPh sb="9" eb="12">
      <t>ジギョウメイ</t>
    </rPh>
    <phoneticPr fontId="2"/>
  </si>
  <si>
    <t>※合計額が補助限度額を超えない額であるか確認してください。</t>
    <rPh sb="1" eb="3">
      <t>ゴウケイ</t>
    </rPh>
    <rPh sb="3" eb="4">
      <t>ガク</t>
    </rPh>
    <rPh sb="5" eb="7">
      <t>ホジョ</t>
    </rPh>
    <rPh sb="7" eb="9">
      <t>ゲンド</t>
    </rPh>
    <rPh sb="9" eb="10">
      <t>ガク</t>
    </rPh>
    <rPh sb="11" eb="12">
      <t>コ</t>
    </rPh>
    <rPh sb="15" eb="16">
      <t>ガク</t>
    </rPh>
    <rPh sb="20" eb="22">
      <t>カクニン</t>
    </rPh>
    <phoneticPr fontId="2"/>
  </si>
  <si>
    <t>交付申請額【単位：千円】</t>
    <phoneticPr fontId="2"/>
  </si>
  <si>
    <t>補助額</t>
    <rPh sb="0" eb="3">
      <t>ホジョガク</t>
    </rPh>
    <phoneticPr fontId="2"/>
  </si>
  <si>
    <t>従業
員数</t>
    <rPh sb="0" eb="2">
      <t>ジュウギョウ</t>
    </rPh>
    <rPh sb="3" eb="5">
      <t>インズウ</t>
    </rPh>
    <rPh sb="4" eb="5">
      <t>スウ</t>
    </rPh>
    <phoneticPr fontId="2"/>
  </si>
  <si>
    <t>申請
区分</t>
    <rPh sb="0" eb="2">
      <t>シンセイ</t>
    </rPh>
    <rPh sb="3" eb="5">
      <t>クブン</t>
    </rPh>
    <phoneticPr fontId="2"/>
  </si>
  <si>
    <t>電話
番号</t>
    <phoneticPr fontId="2"/>
  </si>
  <si>
    <t>メール
アドレス</t>
    <phoneticPr fontId="2"/>
  </si>
  <si>
    <t>費用
計上</t>
    <phoneticPr fontId="2"/>
  </si>
  <si>
    <t>建設
工事費
小計</t>
    <phoneticPr fontId="2"/>
  </si>
  <si>
    <t>BIM活用</t>
    <rPh sb="3" eb="5">
      <t>カツヨウ</t>
    </rPh>
    <phoneticPr fontId="2"/>
  </si>
  <si>
    <t>J-CAT(標準算定法)</t>
    <rPh sb="6" eb="8">
      <t>ヒョウジュン</t>
    </rPh>
    <rPh sb="8" eb="11">
      <t>サンテイホウ</t>
    </rPh>
    <phoneticPr fontId="2"/>
  </si>
  <si>
    <t>J-CAT(詳細算定法)</t>
    <rPh sb="6" eb="8">
      <t>ショウサイ</t>
    </rPh>
    <rPh sb="8" eb="10">
      <t>サンテイ</t>
    </rPh>
    <rPh sb="10" eb="11">
      <t>ホウ</t>
    </rPh>
    <phoneticPr fontId="2"/>
  </si>
  <si>
    <t>EC３</t>
    <phoneticPr fontId="2"/>
  </si>
  <si>
    <t>Tally</t>
    <phoneticPr fontId="2"/>
  </si>
  <si>
    <t>eTool LCD</t>
    <phoneticPr fontId="2"/>
  </si>
  <si>
    <t>その他</t>
    <rPh sb="2" eb="3">
      <t>タ</t>
    </rPh>
    <phoneticPr fontId="2"/>
  </si>
  <si>
    <t>基本設計完了時</t>
    <rPh sb="0" eb="4">
      <t>キホンセッケイ</t>
    </rPh>
    <rPh sb="4" eb="7">
      <t>カンリョウジ</t>
    </rPh>
    <phoneticPr fontId="2"/>
  </si>
  <si>
    <t>実施設計完了時(着工時)</t>
    <rPh sb="0" eb="4">
      <t>ジッシセッケイ</t>
    </rPh>
    <rPh sb="4" eb="7">
      <t>カンリョウジ</t>
    </rPh>
    <rPh sb="8" eb="11">
      <t>チャッコウジ</t>
    </rPh>
    <phoneticPr fontId="2"/>
  </si>
  <si>
    <t>竣工時</t>
    <rPh sb="0" eb="3">
      <t>シュンコウジ</t>
    </rPh>
    <phoneticPr fontId="2"/>
  </si>
  <si>
    <t>用途</t>
    <rPh sb="0" eb="2">
      <t>ヨウト</t>
    </rPh>
    <phoneticPr fontId="2"/>
  </si>
  <si>
    <t>構造</t>
    <rPh sb="0" eb="2">
      <t>コウゾウ</t>
    </rPh>
    <phoneticPr fontId="2"/>
  </si>
  <si>
    <t>用途</t>
    <rPh sb="0" eb="2">
      <t>ヨウト</t>
    </rPh>
    <phoneticPr fontId="2"/>
  </si>
  <si>
    <t>構造</t>
    <rPh sb="0" eb="2">
      <t>コウゾウ</t>
    </rPh>
    <phoneticPr fontId="2"/>
  </si>
  <si>
    <t>建物所在地</t>
    <rPh sb="0" eb="2">
      <t>タテモノ</t>
    </rPh>
    <rPh sb="2" eb="5">
      <t>ショザイチ</t>
    </rPh>
    <phoneticPr fontId="2"/>
  </si>
  <si>
    <t>建築主</t>
    <rPh sb="0" eb="3">
      <t>ケンチクヌシ</t>
    </rPh>
    <phoneticPr fontId="2"/>
  </si>
  <si>
    <t>設計者</t>
    <rPh sb="0" eb="3">
      <t>セッケイシャ</t>
    </rPh>
    <phoneticPr fontId="2"/>
  </si>
  <si>
    <t>建築主</t>
    <rPh sb="0" eb="3">
      <t>ケンチクヌシ</t>
    </rPh>
    <phoneticPr fontId="2"/>
  </si>
  <si>
    <t>施工者</t>
    <rPh sb="0" eb="3">
      <t>セコウシャ</t>
    </rPh>
    <phoneticPr fontId="2"/>
  </si>
  <si>
    <t>着工日(予定)</t>
    <rPh sb="0" eb="3">
      <t>チャッコウビ</t>
    </rPh>
    <rPh sb="4" eb="6">
      <t>ヨテイ</t>
    </rPh>
    <phoneticPr fontId="2"/>
  </si>
  <si>
    <t>竣工日(予定)</t>
    <rPh sb="0" eb="3">
      <t>シュンコウビ</t>
    </rPh>
    <rPh sb="4" eb="6">
      <t>ヨテイ</t>
    </rPh>
    <phoneticPr fontId="2"/>
  </si>
  <si>
    <t>建物所在地</t>
    <rPh sb="0" eb="5">
      <t>タテモノショザイチ</t>
    </rPh>
    <phoneticPr fontId="2"/>
  </si>
  <si>
    <t>※担当者は本要件適合確認チェックシートの内容について責任を持つものとする。</t>
    <rPh sb="1" eb="4">
      <t>タントウシャ</t>
    </rPh>
    <phoneticPr fontId="2"/>
  </si>
  <si>
    <t>■整備する建築物</t>
    <rPh sb="1" eb="3">
      <t>セイビ</t>
    </rPh>
    <rPh sb="5" eb="8">
      <t>ケンチクブツ</t>
    </rPh>
    <phoneticPr fontId="2"/>
  </si>
  <si>
    <t>「その他」の場合のツール名を記載</t>
    <rPh sb="3" eb="4">
      <t>タ</t>
    </rPh>
    <rPh sb="6" eb="8">
      <t>バアイ</t>
    </rPh>
    <rPh sb="12" eb="13">
      <t>メイ</t>
    </rPh>
    <rPh sb="14" eb="16">
      <t>キサイ</t>
    </rPh>
    <phoneticPr fontId="2"/>
  </si>
  <si>
    <t>所属部署</t>
    <rPh sb="0" eb="2">
      <t>ショゾク</t>
    </rPh>
    <rPh sb="2" eb="4">
      <t>ブショ</t>
    </rPh>
    <phoneticPr fontId="2"/>
  </si>
  <si>
    <t>①プロジェクト概要</t>
    <rPh sb="7" eb="9">
      <t>ガイヨウ</t>
    </rPh>
    <phoneticPr fontId="2"/>
  </si>
  <si>
    <t>②交付申請を行う者及び交付申請額の詳細</t>
    <rPh sb="1" eb="5">
      <t>コウフシンセイ</t>
    </rPh>
    <rPh sb="6" eb="7">
      <t>オコナ</t>
    </rPh>
    <rPh sb="8" eb="9">
      <t>シャ</t>
    </rPh>
    <rPh sb="9" eb="10">
      <t>オヨ</t>
    </rPh>
    <rPh sb="11" eb="13">
      <t>コウフ</t>
    </rPh>
    <rPh sb="13" eb="16">
      <t>シンセイガク</t>
    </rPh>
    <rPh sb="17" eb="19">
      <t>ショウサイ</t>
    </rPh>
    <phoneticPr fontId="2"/>
  </si>
  <si>
    <t>法人番号</t>
    <rPh sb="0" eb="4">
      <t>ホウジンバンゴウ</t>
    </rPh>
    <phoneticPr fontId="2"/>
  </si>
  <si>
    <t>４．作成するＢＩＭモデルの利用方法</t>
    <rPh sb="2" eb="4">
      <t>サクセイ</t>
    </rPh>
    <rPh sb="13" eb="15">
      <t>リヨウ</t>
    </rPh>
    <rPh sb="15" eb="17">
      <t>ホウホウ</t>
    </rPh>
    <phoneticPr fontId="2"/>
  </si>
  <si>
    <t>３．申請情報</t>
    <rPh sb="2" eb="6">
      <t>シンセイジョウホウ</t>
    </rPh>
    <phoneticPr fontId="2"/>
  </si>
  <si>
    <t>申請区分（自動入力）</t>
    <rPh sb="0" eb="4">
      <t>シンセイクブン</t>
    </rPh>
    <rPh sb="5" eb="9">
      <t>ジドウニュウリョク</t>
    </rPh>
    <phoneticPr fontId="2"/>
  </si>
  <si>
    <t>交付申請額（千円）（自動入力）</t>
    <rPh sb="0" eb="2">
      <t>コウフ</t>
    </rPh>
    <rPh sb="2" eb="5">
      <t>シンセイガク</t>
    </rPh>
    <rPh sb="6" eb="8">
      <t>センエン</t>
    </rPh>
    <rPh sb="10" eb="14">
      <t>ジドウニュウリョク</t>
    </rPh>
    <phoneticPr fontId="2"/>
  </si>
  <si>
    <t>補助額計
1⃣＋2⃣</t>
    <rPh sb="0" eb="3">
      <t>ホジョガク</t>
    </rPh>
    <rPh sb="3" eb="4">
      <t>ケイ</t>
    </rPh>
    <phoneticPr fontId="2"/>
  </si>
  <si>
    <t>既存プロジェクト交付済み額</t>
    <rPh sb="0" eb="2">
      <t>キゾン</t>
    </rPh>
    <rPh sb="8" eb="11">
      <t>コウフズ</t>
    </rPh>
    <rPh sb="12" eb="13">
      <t>ガク</t>
    </rPh>
    <phoneticPr fontId="2"/>
  </si>
  <si>
    <t>計</t>
    <rPh sb="0" eb="1">
      <t>ケイ</t>
    </rPh>
    <phoneticPr fontId="2"/>
  </si>
  <si>
    <t>One Click LCA</t>
    <phoneticPr fontId="2"/>
  </si>
  <si>
    <t>(1)
ソフトウェア
利用費</t>
    <phoneticPr fontId="2"/>
  </si>
  <si>
    <t>(2)
ソフトウェア
利用関連費</t>
    <phoneticPr fontId="2"/>
  </si>
  <si>
    <t>(3)
CDE環境
構築・利用費</t>
    <phoneticPr fontId="2"/>
  </si>
  <si>
    <t>(4)
BIMコーディネーター人件費</t>
    <phoneticPr fontId="2"/>
  </si>
  <si>
    <t>(5 )
BIMマネジャー
人件費</t>
    <phoneticPr fontId="2"/>
  </si>
  <si>
    <t xml:space="preserve">(6)
BIM講習
実施費
</t>
    <phoneticPr fontId="2"/>
  </si>
  <si>
    <t>(7)BIMモデラー人件費</t>
    <rPh sb="10" eb="12">
      <t>ジンケン</t>
    </rPh>
    <rPh sb="12" eb="13">
      <t>ヒ</t>
    </rPh>
    <phoneticPr fontId="2"/>
  </si>
  <si>
    <t>(7)-①
導入初期のBIMモデル作成</t>
    <rPh sb="6" eb="8">
      <t>ドウニュウ</t>
    </rPh>
    <rPh sb="8" eb="10">
      <t>ショキ</t>
    </rPh>
    <rPh sb="17" eb="19">
      <t>サクセイ</t>
    </rPh>
    <phoneticPr fontId="2"/>
  </si>
  <si>
    <t>(7)ｰ②
高度な活用を図るためのBIMモデル作成</t>
    <rPh sb="6" eb="8">
      <t>コウド</t>
    </rPh>
    <rPh sb="9" eb="11">
      <t>カツヨウ</t>
    </rPh>
    <rPh sb="12" eb="13">
      <t>ハカ</t>
    </rPh>
    <rPh sb="23" eb="25">
      <t>サクセイ</t>
    </rPh>
    <phoneticPr fontId="2"/>
  </si>
  <si>
    <t>(7)-③
維持管理BIMモデル作成</t>
    <rPh sb="6" eb="10">
      <t>イジカンリ</t>
    </rPh>
    <rPh sb="16" eb="18">
      <t>サクセイ</t>
    </rPh>
    <phoneticPr fontId="2"/>
  </si>
  <si>
    <t xml:space="preserve">(７)ｰ④
BIMモデラー人件費(BIMマネジャー補佐)※施工のみ
</t>
    <rPh sb="13" eb="16">
      <t>ジンケンヒ</t>
    </rPh>
    <rPh sb="25" eb="27">
      <t>ホサ</t>
    </rPh>
    <rPh sb="29" eb="31">
      <t>セコウ</t>
    </rPh>
    <phoneticPr fontId="2"/>
  </si>
  <si>
    <t>合計1/2＋既存プロジェクト交付済み額</t>
    <rPh sb="0" eb="2">
      <t>ゴウケイ</t>
    </rPh>
    <rPh sb="6" eb="8">
      <t>キゾン</t>
    </rPh>
    <rPh sb="14" eb="17">
      <t>コウフズ</t>
    </rPh>
    <rPh sb="18" eb="19">
      <t>ガク</t>
    </rPh>
    <phoneticPr fontId="2"/>
  </si>
  <si>
    <t>使用した算定ツールを選択</t>
    <rPh sb="0" eb="2">
      <t>シヨウ</t>
    </rPh>
    <rPh sb="4" eb="6">
      <t>サンテイ</t>
    </rPh>
    <rPh sb="10" eb="12">
      <t>センタク</t>
    </rPh>
    <phoneticPr fontId="2"/>
  </si>
  <si>
    <t>１）EPD又はCFP</t>
    <rPh sb="5" eb="6">
      <t>マタ</t>
    </rPh>
    <phoneticPr fontId="2"/>
  </si>
  <si>
    <t>２）CFP又はこれに準ずるもの</t>
    <rPh sb="5" eb="6">
      <t>マタ</t>
    </rPh>
    <rPh sb="10" eb="11">
      <t>ジュン</t>
    </rPh>
    <phoneticPr fontId="2"/>
  </si>
  <si>
    <t>３）PCR</t>
    <phoneticPr fontId="2"/>
  </si>
  <si>
    <t>４）PCR以外のCO2原単位算定ルール</t>
    <phoneticPr fontId="2"/>
  </si>
  <si>
    <t>＊建築士資格を有さない場合は、記載不要です。</t>
    <rPh sb="1" eb="4">
      <t>ケンチクシ</t>
    </rPh>
    <rPh sb="4" eb="6">
      <t>シカク</t>
    </rPh>
    <rPh sb="7" eb="8">
      <t>ユウ</t>
    </rPh>
    <rPh sb="11" eb="13">
      <t>バアイ</t>
    </rPh>
    <rPh sb="15" eb="17">
      <t>キサイ</t>
    </rPh>
    <rPh sb="17" eb="19">
      <t>フヨウ</t>
    </rPh>
    <phoneticPr fontId="2"/>
  </si>
  <si>
    <t>新築</t>
    <rPh sb="0" eb="2">
      <t>シンチク</t>
    </rPh>
    <phoneticPr fontId="2"/>
  </si>
  <si>
    <t>増築</t>
    <rPh sb="0" eb="2">
      <t>ゾウチク</t>
    </rPh>
    <phoneticPr fontId="2"/>
  </si>
  <si>
    <t>改築</t>
    <rPh sb="0" eb="2">
      <t>カイチク</t>
    </rPh>
    <phoneticPr fontId="2"/>
  </si>
  <si>
    <t>改修</t>
    <rPh sb="0" eb="2">
      <t>カイシュウ</t>
    </rPh>
    <phoneticPr fontId="2"/>
  </si>
  <si>
    <t>戸建住宅</t>
    <rPh sb="0" eb="2">
      <t>コダ</t>
    </rPh>
    <rPh sb="2" eb="4">
      <t>ジュウタク</t>
    </rPh>
    <phoneticPr fontId="2"/>
  </si>
  <si>
    <t>共同住宅</t>
    <rPh sb="0" eb="4">
      <t>キョウドウジュウタク</t>
    </rPh>
    <phoneticPr fontId="2"/>
  </si>
  <si>
    <t>その他</t>
    <rPh sb="2" eb="3">
      <t>タ</t>
    </rPh>
    <phoneticPr fontId="2"/>
  </si>
  <si>
    <t>鉄筋コンクリート造</t>
    <rPh sb="0" eb="2">
      <t>テッキン</t>
    </rPh>
    <rPh sb="8" eb="9">
      <t>ゾウ</t>
    </rPh>
    <phoneticPr fontId="2"/>
  </si>
  <si>
    <t>鉄骨鉄筋コンクリート造</t>
    <rPh sb="0" eb="2">
      <t>テッコツ</t>
    </rPh>
    <rPh sb="2" eb="4">
      <t>テッキン</t>
    </rPh>
    <rPh sb="10" eb="11">
      <t>ゾウ</t>
    </rPh>
    <phoneticPr fontId="2"/>
  </si>
  <si>
    <t>木造</t>
    <rPh sb="0" eb="2">
      <t>モクゾウ</t>
    </rPh>
    <phoneticPr fontId="2"/>
  </si>
  <si>
    <t>重量鉄骨造</t>
    <rPh sb="0" eb="5">
      <t>ジュウリョウテッコツゾウ</t>
    </rPh>
    <phoneticPr fontId="2"/>
  </si>
  <si>
    <t>コンクリート充填鋼管構造</t>
    <rPh sb="6" eb="8">
      <t>ジュウテン</t>
    </rPh>
    <rPh sb="8" eb="10">
      <t>コウカン</t>
    </rPh>
    <rPh sb="10" eb="12">
      <t>コウゾウ</t>
    </rPh>
    <phoneticPr fontId="2"/>
  </si>
  <si>
    <t>アルミ造</t>
    <rPh sb="3" eb="4">
      <t>ゾウ</t>
    </rPh>
    <phoneticPr fontId="2"/>
  </si>
  <si>
    <t>その他の用途を記載</t>
    <rPh sb="2" eb="3">
      <t>タ</t>
    </rPh>
    <rPh sb="4" eb="6">
      <t>ヨウト</t>
    </rPh>
    <rPh sb="7" eb="9">
      <t>キサイ</t>
    </rPh>
    <phoneticPr fontId="2"/>
  </si>
  <si>
    <t>その他の構造を記載</t>
    <rPh sb="2" eb="3">
      <t>タ</t>
    </rPh>
    <rPh sb="4" eb="6">
      <t>コウゾウ</t>
    </rPh>
    <rPh sb="7" eb="9">
      <t>キサイ</t>
    </rPh>
    <phoneticPr fontId="2"/>
  </si>
  <si>
    <t>補助対象経費</t>
    <rPh sb="0" eb="2">
      <t>ホジョ</t>
    </rPh>
    <rPh sb="2" eb="4">
      <t>タイショウ</t>
    </rPh>
    <rPh sb="4" eb="6">
      <t>ケイヒ</t>
    </rPh>
    <phoneticPr fontId="2"/>
  </si>
  <si>
    <t>補助対象経費</t>
    <rPh sb="0" eb="2">
      <t>ホジョ</t>
    </rPh>
    <rPh sb="2" eb="4">
      <t>タイショウ</t>
    </rPh>
    <rPh sb="4" eb="6">
      <t>ケイヒ</t>
    </rPh>
    <rPh sb="5" eb="6">
      <t>ヒ</t>
    </rPh>
    <phoneticPr fontId="2"/>
  </si>
  <si>
    <t>補助対象経費（千円）（自動入力）</t>
    <rPh sb="0" eb="4">
      <t>ホジョタイショウ</t>
    </rPh>
    <rPh sb="4" eb="6">
      <t>ケイヒ</t>
    </rPh>
    <rPh sb="7" eb="9">
      <t>センエン</t>
    </rPh>
    <rPh sb="11" eb="15">
      <t>ジドウニュウリョク</t>
    </rPh>
    <phoneticPr fontId="2"/>
  </si>
  <si>
    <t>同一事業者</t>
    <rPh sb="0" eb="2">
      <t>ドウイツ</t>
    </rPh>
    <rPh sb="2" eb="5">
      <t>ジギョウシャ</t>
    </rPh>
    <phoneticPr fontId="2"/>
  </si>
  <si>
    <t>交付申請を行う
事業者名</t>
    <rPh sb="0" eb="4">
      <t>コウフシンセイ</t>
    </rPh>
    <rPh sb="5" eb="6">
      <t>オコナ</t>
    </rPh>
    <rPh sb="8" eb="11">
      <t>ジギョウシャ</t>
    </rPh>
    <rPh sb="11" eb="12">
      <t>メイ</t>
    </rPh>
    <phoneticPr fontId="2"/>
  </si>
  <si>
    <t>工事種別</t>
    <rPh sb="0" eb="4">
      <t>コウジシュベツ</t>
    </rPh>
    <phoneticPr fontId="2"/>
  </si>
  <si>
    <t>その他の用途を記載</t>
  </si>
  <si>
    <t>建築主</t>
  </si>
  <si>
    <t>設計者</t>
  </si>
  <si>
    <t>施工者</t>
  </si>
  <si>
    <t>用途</t>
  </si>
  <si>
    <t>用途その他</t>
    <rPh sb="0" eb="2">
      <t>ヨウト</t>
    </rPh>
    <rPh sb="4" eb="5">
      <t>タ</t>
    </rPh>
    <phoneticPr fontId="2"/>
  </si>
  <si>
    <t>構造</t>
    <rPh sb="0" eb="2">
      <t>コウゾウ</t>
    </rPh>
    <phoneticPr fontId="2"/>
  </si>
  <si>
    <t>構造その他</t>
    <rPh sb="0" eb="2">
      <t>コウゾウ</t>
    </rPh>
    <rPh sb="4" eb="5">
      <t>タ</t>
    </rPh>
    <phoneticPr fontId="2"/>
  </si>
  <si>
    <t>着工日(予定)</t>
  </si>
  <si>
    <t>竣工日(予定)</t>
  </si>
  <si>
    <t>工事種別</t>
    <phoneticPr fontId="2"/>
  </si>
  <si>
    <t>地区面積（㎡）</t>
  </si>
  <si>
    <t>延べ面積（㎡）</t>
  </si>
  <si>
    <t>地階を除く階数</t>
  </si>
  <si>
    <t>申請区分（自動入力）</t>
  </si>
  <si>
    <t>大規模・中小</t>
    <phoneticPr fontId="2"/>
  </si>
  <si>
    <t>補助対象経費</t>
  </si>
  <si>
    <t>交付申請額</t>
  </si>
  <si>
    <t>申請区分1</t>
  </si>
  <si>
    <t>交付申請を行う者の名称1</t>
  </si>
  <si>
    <t>変更前費用計上1</t>
  </si>
  <si>
    <t>変更後設計・施工の区分1</t>
  </si>
  <si>
    <t>変更後費用計上1</t>
  </si>
  <si>
    <t>変更前事業開始日1</t>
  </si>
  <si>
    <t>変更前事業完了日1</t>
  </si>
  <si>
    <t>変更後事業開始日1</t>
  </si>
  <si>
    <t>変更後事業完了日1</t>
  </si>
  <si>
    <t>代表者役職1</t>
    <rPh sb="0" eb="3">
      <t>ダイヒョウシャ</t>
    </rPh>
    <rPh sb="3" eb="5">
      <t>ヤクショク</t>
    </rPh>
    <phoneticPr fontId="2"/>
  </si>
  <si>
    <t>代表者氏名1</t>
    <rPh sb="0" eb="3">
      <t>ダイヒョウシャ</t>
    </rPh>
    <rPh sb="3" eb="5">
      <t>シメイ</t>
    </rPh>
    <phoneticPr fontId="2"/>
  </si>
  <si>
    <t>担当者部署1</t>
    <rPh sb="0" eb="3">
      <t>タントウシャ</t>
    </rPh>
    <rPh sb="3" eb="5">
      <t>ブショ</t>
    </rPh>
    <phoneticPr fontId="2"/>
  </si>
  <si>
    <t>担当者役職1</t>
    <rPh sb="0" eb="3">
      <t>タントウシャ</t>
    </rPh>
    <rPh sb="3" eb="5">
      <t>ヤクショク</t>
    </rPh>
    <phoneticPr fontId="2"/>
  </si>
  <si>
    <t>担当者氏名1</t>
    <rPh sb="0" eb="3">
      <t>タントウシャ</t>
    </rPh>
    <rPh sb="3" eb="5">
      <t>シメイ</t>
    </rPh>
    <phoneticPr fontId="2"/>
  </si>
  <si>
    <t>担当者電話番号1</t>
    <rPh sb="0" eb="3">
      <t>タントウシャ</t>
    </rPh>
    <rPh sb="3" eb="7">
      <t>デンワバンゴウ</t>
    </rPh>
    <phoneticPr fontId="2"/>
  </si>
  <si>
    <t>担当者メールアドレス1</t>
    <rPh sb="0" eb="3">
      <t>タントウシャ</t>
    </rPh>
    <phoneticPr fontId="2"/>
  </si>
  <si>
    <t>変更前ソフトウェア利用費1</t>
    <rPh sb="9" eb="12">
      <t>リヨウヒ</t>
    </rPh>
    <phoneticPr fontId="2"/>
  </si>
  <si>
    <t>変更前ソフトウェア利用関連費1</t>
    <rPh sb="9" eb="11">
      <t>リヨウ</t>
    </rPh>
    <rPh sb="11" eb="13">
      <t>カンレン</t>
    </rPh>
    <rPh sb="13" eb="14">
      <t>ヒ</t>
    </rPh>
    <phoneticPr fontId="2"/>
  </si>
  <si>
    <t>変更前ＣＤＥ環境構築・利用費1</t>
  </si>
  <si>
    <t>変更前ＢＩＭコーディネーター人件費1</t>
  </si>
  <si>
    <t>変更前ＢＩＭマネジャー人件費1</t>
  </si>
  <si>
    <t>変更前ＢＩＭ講習実施費1</t>
  </si>
  <si>
    <t>変更前ＢＩＭモデラー人件費1</t>
  </si>
  <si>
    <t>変更前設計費小計1</t>
    <rPh sb="3" eb="6">
      <t>セッケイヒ</t>
    </rPh>
    <rPh sb="6" eb="8">
      <t>ショウケイ</t>
    </rPh>
    <phoneticPr fontId="2"/>
  </si>
  <si>
    <t>変更前建設工事費小計1</t>
    <rPh sb="3" eb="5">
      <t>ケンセツ</t>
    </rPh>
    <rPh sb="5" eb="7">
      <t>コウジ</t>
    </rPh>
    <rPh sb="7" eb="8">
      <t>ヒ</t>
    </rPh>
    <rPh sb="8" eb="10">
      <t>ショウケイ</t>
    </rPh>
    <phoneticPr fontId="2"/>
  </si>
  <si>
    <t>変更前小計1</t>
    <rPh sb="3" eb="5">
      <t>ショウケイ</t>
    </rPh>
    <phoneticPr fontId="2"/>
  </si>
  <si>
    <t>法人番号1</t>
    <rPh sb="0" eb="4">
      <t>ホウジンバンゴウ</t>
    </rPh>
    <phoneticPr fontId="2"/>
  </si>
  <si>
    <t>申請者_所在地_都道府県1</t>
    <rPh sb="0" eb="3">
      <t>シンセイシャ</t>
    </rPh>
    <rPh sb="4" eb="7">
      <t>ショザイチ</t>
    </rPh>
    <rPh sb="8" eb="12">
      <t>トドウフケン</t>
    </rPh>
    <phoneticPr fontId="2"/>
  </si>
  <si>
    <t>申請者_所在地_以下1</t>
    <rPh sb="0" eb="3">
      <t>シンセイシャ</t>
    </rPh>
    <rPh sb="4" eb="7">
      <t>ショザイチ</t>
    </rPh>
    <rPh sb="8" eb="10">
      <t>イカ</t>
    </rPh>
    <phoneticPr fontId="2"/>
  </si>
  <si>
    <t>従業員数1</t>
    <rPh sb="0" eb="4">
      <t>ジュウギョウインスウ</t>
    </rPh>
    <phoneticPr fontId="2"/>
  </si>
  <si>
    <t>変更前設計・施工の区分1</t>
    <phoneticPr fontId="2"/>
  </si>
  <si>
    <t>変更前導入初期のBIMモデル作成1</t>
    <rPh sb="0" eb="3">
      <t>ヘンコウマエ</t>
    </rPh>
    <phoneticPr fontId="2"/>
  </si>
  <si>
    <t>変更前高度な活用を図るためのBIMモデル作成1</t>
    <phoneticPr fontId="2"/>
  </si>
  <si>
    <t>変更前維持管理BIMモデル作成1</t>
    <phoneticPr fontId="2"/>
  </si>
  <si>
    <t>変更前制度拡充BIMモデラー計1</t>
    <rPh sb="14" eb="15">
      <t>ケイ</t>
    </rPh>
    <phoneticPr fontId="2"/>
  </si>
  <si>
    <t>変更前補助対象事業費1</t>
    <phoneticPr fontId="2"/>
  </si>
  <si>
    <t>変更前CO2原単位策定に係る人件費等1</t>
    <phoneticPr fontId="2"/>
  </si>
  <si>
    <t>変更前補助額計1</t>
    <phoneticPr fontId="2"/>
  </si>
  <si>
    <t>変更後ソフトウェア利用費1</t>
    <rPh sb="9" eb="12">
      <t>リヨウヒ</t>
    </rPh>
    <phoneticPr fontId="2"/>
  </si>
  <si>
    <t>変更後ソフトウェア利用関連費1</t>
    <rPh sb="9" eb="11">
      <t>リヨウ</t>
    </rPh>
    <rPh sb="11" eb="13">
      <t>カンレン</t>
    </rPh>
    <rPh sb="13" eb="14">
      <t>ヒ</t>
    </rPh>
    <phoneticPr fontId="2"/>
  </si>
  <si>
    <t>変更後ＣＤＥ環境構築・利用費1</t>
  </si>
  <si>
    <t>変更後ＢＩＭコーディネーター人件費1</t>
  </si>
  <si>
    <t>変更後ＢＩＭマネジャー人件費1</t>
  </si>
  <si>
    <t>変更後ＢＩＭ講習実施費1</t>
  </si>
  <si>
    <t>変更後ＢＩＭモデラー人件費1</t>
  </si>
  <si>
    <t>変更後設計費小計1</t>
    <rPh sb="3" eb="6">
      <t>セッケイヒ</t>
    </rPh>
    <rPh sb="6" eb="8">
      <t>ショウケイ</t>
    </rPh>
    <phoneticPr fontId="2"/>
  </si>
  <si>
    <t>変更後建設工事費小計1</t>
    <rPh sb="3" eb="5">
      <t>ケンセツ</t>
    </rPh>
    <rPh sb="5" eb="7">
      <t>コウジ</t>
    </rPh>
    <rPh sb="7" eb="8">
      <t>ヒ</t>
    </rPh>
    <rPh sb="8" eb="10">
      <t>ショウケイ</t>
    </rPh>
    <phoneticPr fontId="2"/>
  </si>
  <si>
    <t>変更後小計1</t>
    <rPh sb="3" eb="5">
      <t>ショウケイ</t>
    </rPh>
    <phoneticPr fontId="2"/>
  </si>
  <si>
    <t>変更後導入初期のBIMモデル作成1</t>
  </si>
  <si>
    <t>変更後高度な活用を図るためのBIMモデル作成1</t>
  </si>
  <si>
    <t>変更後維持管理BIMモデル作成1</t>
  </si>
  <si>
    <t>変更後制度拡充BIMモデラー計1</t>
    <rPh sb="14" eb="15">
      <t>ケイ</t>
    </rPh>
    <phoneticPr fontId="2"/>
  </si>
  <si>
    <t>既存交付額_設計費</t>
    <rPh sb="0" eb="5">
      <t>キソンコウフガク</t>
    </rPh>
    <rPh sb="6" eb="8">
      <t>セッケイ</t>
    </rPh>
    <rPh sb="8" eb="9">
      <t>ヒ</t>
    </rPh>
    <phoneticPr fontId="2"/>
  </si>
  <si>
    <t>既存交付額_建築工事費</t>
    <rPh sb="0" eb="5">
      <t>キソンコウフガク</t>
    </rPh>
    <rPh sb="6" eb="8">
      <t>ケンチク</t>
    </rPh>
    <rPh sb="8" eb="11">
      <t>コウジヒ</t>
    </rPh>
    <phoneticPr fontId="2"/>
  </si>
  <si>
    <t>変更後補助対象事業費1</t>
  </si>
  <si>
    <t>変更後CO2原単位策定に係る人件費等1</t>
  </si>
  <si>
    <t>変更後補助額計1</t>
  </si>
  <si>
    <t>申請区分2</t>
  </si>
  <si>
    <t>交付申請を行う者の名称2</t>
  </si>
  <si>
    <t>法人番号2</t>
    <rPh sb="0" eb="4">
      <t>ホウジンバンゴウ</t>
    </rPh>
    <phoneticPr fontId="2"/>
  </si>
  <si>
    <t>申請者_所在地_都道府県2</t>
    <rPh sb="0" eb="3">
      <t>シンセイシャ</t>
    </rPh>
    <rPh sb="4" eb="7">
      <t>ショザイチ</t>
    </rPh>
    <rPh sb="8" eb="12">
      <t>トドウフケン</t>
    </rPh>
    <phoneticPr fontId="2"/>
  </si>
  <si>
    <t>申請者_所在地_以下2</t>
    <rPh sb="0" eb="3">
      <t>シンセイシャ</t>
    </rPh>
    <rPh sb="4" eb="7">
      <t>ショザイチ</t>
    </rPh>
    <rPh sb="8" eb="10">
      <t>イカ</t>
    </rPh>
    <phoneticPr fontId="2"/>
  </si>
  <si>
    <t>従業員数2</t>
    <rPh sb="0" eb="4">
      <t>ジュウギョウインスウ</t>
    </rPh>
    <phoneticPr fontId="2"/>
  </si>
  <si>
    <t>変更前費用計上2</t>
  </si>
  <si>
    <t>変更後設計・施工の区分2</t>
  </si>
  <si>
    <t>変更後費用計上2</t>
  </si>
  <si>
    <t>変更前事業開始日2</t>
  </si>
  <si>
    <t>変更前事業完了日2</t>
  </si>
  <si>
    <t>変更後事業開始日2</t>
  </si>
  <si>
    <t>変更後事業完了日2</t>
  </si>
  <si>
    <t>代表者役職2</t>
    <rPh sb="0" eb="3">
      <t>ダイヒョウシャ</t>
    </rPh>
    <rPh sb="3" eb="5">
      <t>ヤクショク</t>
    </rPh>
    <phoneticPr fontId="2"/>
  </si>
  <si>
    <t>代表者氏名2</t>
    <rPh sb="0" eb="3">
      <t>ダイヒョウシャ</t>
    </rPh>
    <rPh sb="3" eb="5">
      <t>シメイ</t>
    </rPh>
    <phoneticPr fontId="2"/>
  </si>
  <si>
    <t>担当者部署2</t>
    <rPh sb="0" eb="3">
      <t>タントウシャ</t>
    </rPh>
    <rPh sb="3" eb="5">
      <t>ブショ</t>
    </rPh>
    <phoneticPr fontId="2"/>
  </si>
  <si>
    <t>担当者役職2</t>
    <rPh sb="0" eb="3">
      <t>タントウシャ</t>
    </rPh>
    <rPh sb="3" eb="5">
      <t>ヤクショク</t>
    </rPh>
    <phoneticPr fontId="2"/>
  </si>
  <si>
    <t>担当者氏名2</t>
    <rPh sb="0" eb="3">
      <t>タントウシャ</t>
    </rPh>
    <rPh sb="3" eb="5">
      <t>シメイ</t>
    </rPh>
    <phoneticPr fontId="2"/>
  </si>
  <si>
    <t>担当者電話番号2</t>
    <rPh sb="0" eb="3">
      <t>タントウシャ</t>
    </rPh>
    <rPh sb="3" eb="7">
      <t>デンワバンゴウ</t>
    </rPh>
    <phoneticPr fontId="2"/>
  </si>
  <si>
    <t>担当者メールアドレス2</t>
    <rPh sb="0" eb="3">
      <t>タントウシャ</t>
    </rPh>
    <phoneticPr fontId="2"/>
  </si>
  <si>
    <t>変更前ソフトウェア利用費2</t>
    <rPh sb="9" eb="12">
      <t>リヨウヒ</t>
    </rPh>
    <phoneticPr fontId="2"/>
  </si>
  <si>
    <t>変更前ソフトウェア利用関連費2</t>
    <rPh sb="9" eb="11">
      <t>リヨウ</t>
    </rPh>
    <rPh sb="11" eb="13">
      <t>カンレン</t>
    </rPh>
    <rPh sb="13" eb="14">
      <t>ヒ</t>
    </rPh>
    <phoneticPr fontId="2"/>
  </si>
  <si>
    <t>変更前ＣＤＥ環境構築・利用費2</t>
  </si>
  <si>
    <t>変更前ＢＩＭコーディネーター人件費2</t>
  </si>
  <si>
    <t>変更前ＢＩＭマネジャー人件費2</t>
  </si>
  <si>
    <t>変更前ＢＩＭ講習実施費2</t>
  </si>
  <si>
    <t>変更前導入初期のBIMモデル作成2</t>
    <rPh sb="0" eb="3">
      <t>ヘンコウマエ</t>
    </rPh>
    <phoneticPr fontId="2"/>
  </si>
  <si>
    <t>変更前制度拡充BIMモデラー計2</t>
    <rPh sb="14" eb="15">
      <t>ケイ</t>
    </rPh>
    <phoneticPr fontId="2"/>
  </si>
  <si>
    <t>変更前ＢＩＭモデラー人件費2</t>
  </si>
  <si>
    <t>変更前設計費小計2</t>
    <rPh sb="3" eb="6">
      <t>セッケイヒ</t>
    </rPh>
    <rPh sb="6" eb="8">
      <t>ショウケイ</t>
    </rPh>
    <phoneticPr fontId="2"/>
  </si>
  <si>
    <t>変更前建設工事費小計2</t>
    <rPh sb="3" eb="5">
      <t>ケンセツ</t>
    </rPh>
    <rPh sb="5" eb="7">
      <t>コウジ</t>
    </rPh>
    <rPh sb="7" eb="8">
      <t>ヒ</t>
    </rPh>
    <rPh sb="8" eb="10">
      <t>ショウケイ</t>
    </rPh>
    <phoneticPr fontId="2"/>
  </si>
  <si>
    <t>変更前小計2</t>
    <rPh sb="3" eb="5">
      <t>ショウケイ</t>
    </rPh>
    <phoneticPr fontId="2"/>
  </si>
  <si>
    <t>変更後ソフトウェア利用費2</t>
    <rPh sb="9" eb="12">
      <t>リヨウヒ</t>
    </rPh>
    <phoneticPr fontId="2"/>
  </si>
  <si>
    <t>変更後ソフトウェア利用関連費2</t>
    <rPh sb="9" eb="11">
      <t>リヨウ</t>
    </rPh>
    <rPh sb="11" eb="13">
      <t>カンレン</t>
    </rPh>
    <rPh sb="13" eb="14">
      <t>ヒ</t>
    </rPh>
    <phoneticPr fontId="2"/>
  </si>
  <si>
    <t>変更後ＣＤＥ環境構築・利用費2</t>
  </si>
  <si>
    <t>変更後ＢＩＭコーディネーター人件費2</t>
  </si>
  <si>
    <t>変更後ＢＩＭマネジャー人件費2</t>
  </si>
  <si>
    <t>変更後ＢＩＭ講習実施費2</t>
  </si>
  <si>
    <t>変更後導入初期のBIMモデル作成2</t>
  </si>
  <si>
    <t>変更後高度な活用を図るためのBIMモデル作成2</t>
  </si>
  <si>
    <t>変更後維持管理BIMモデル作成2</t>
  </si>
  <si>
    <t>変更後制度拡充BIMモデラー計2</t>
    <rPh sb="14" eb="15">
      <t>ケイ</t>
    </rPh>
    <phoneticPr fontId="2"/>
  </si>
  <si>
    <t>変更後ＢＩＭモデラー人件費2</t>
  </si>
  <si>
    <t>変更後設計費小計2</t>
    <rPh sb="3" eb="6">
      <t>セッケイヒ</t>
    </rPh>
    <rPh sb="6" eb="8">
      <t>ショウケイ</t>
    </rPh>
    <phoneticPr fontId="2"/>
  </si>
  <si>
    <t>変更後建設工事費小計2</t>
    <rPh sb="3" eb="5">
      <t>ケンセツ</t>
    </rPh>
    <rPh sb="5" eb="7">
      <t>コウジ</t>
    </rPh>
    <rPh sb="7" eb="8">
      <t>ヒ</t>
    </rPh>
    <rPh sb="8" eb="10">
      <t>ショウケイ</t>
    </rPh>
    <phoneticPr fontId="2"/>
  </si>
  <si>
    <t>変更後小計2</t>
    <rPh sb="3" eb="5">
      <t>ショウケイ</t>
    </rPh>
    <phoneticPr fontId="2"/>
  </si>
  <si>
    <t>変更後補助対象事業費2</t>
  </si>
  <si>
    <t>変更後CO2原単位策定に係る人件費等2</t>
  </si>
  <si>
    <t>変更後補助額計2</t>
  </si>
  <si>
    <t>申請区分3</t>
  </si>
  <si>
    <t>交付申請を行う者の名称3</t>
  </si>
  <si>
    <t>法人番号3</t>
    <rPh sb="0" eb="4">
      <t>ホウジンバンゴウ</t>
    </rPh>
    <phoneticPr fontId="2"/>
  </si>
  <si>
    <t>申請者_所在地_都道府県3</t>
    <rPh sb="0" eb="3">
      <t>シンセイシャ</t>
    </rPh>
    <rPh sb="4" eb="7">
      <t>ショザイチ</t>
    </rPh>
    <rPh sb="8" eb="12">
      <t>トドウフケン</t>
    </rPh>
    <phoneticPr fontId="2"/>
  </si>
  <si>
    <t>申請者_所在地_以下3</t>
    <rPh sb="0" eb="3">
      <t>シンセイシャ</t>
    </rPh>
    <rPh sb="4" eb="7">
      <t>ショザイチ</t>
    </rPh>
    <rPh sb="8" eb="10">
      <t>イカ</t>
    </rPh>
    <phoneticPr fontId="2"/>
  </si>
  <si>
    <t>従業員数3</t>
    <rPh sb="0" eb="4">
      <t>ジュウギョウインスウ</t>
    </rPh>
    <phoneticPr fontId="2"/>
  </si>
  <si>
    <t>変更前費用計上3</t>
  </si>
  <si>
    <t>変更後設計・施工の区分3</t>
  </si>
  <si>
    <t>変更後費用計上3</t>
  </si>
  <si>
    <t>変更前事業開始日3</t>
  </si>
  <si>
    <t>変更前事業完了日3</t>
  </si>
  <si>
    <t>変更後事業開始日3</t>
  </si>
  <si>
    <t>変更後事業完了日3</t>
  </si>
  <si>
    <t>代表者役職3</t>
    <rPh sb="0" eb="3">
      <t>ダイヒョウシャ</t>
    </rPh>
    <rPh sb="3" eb="5">
      <t>ヤクショク</t>
    </rPh>
    <phoneticPr fontId="2"/>
  </si>
  <si>
    <t>代表者氏名3</t>
    <rPh sb="0" eb="3">
      <t>ダイヒョウシャ</t>
    </rPh>
    <rPh sb="3" eb="5">
      <t>シメイ</t>
    </rPh>
    <phoneticPr fontId="2"/>
  </si>
  <si>
    <t>担当者部署3</t>
    <rPh sb="0" eb="3">
      <t>タントウシャ</t>
    </rPh>
    <rPh sb="3" eb="5">
      <t>ブショ</t>
    </rPh>
    <phoneticPr fontId="2"/>
  </si>
  <si>
    <t>担当者役職3</t>
    <rPh sb="0" eb="3">
      <t>タントウシャ</t>
    </rPh>
    <rPh sb="3" eb="5">
      <t>ヤクショク</t>
    </rPh>
    <phoneticPr fontId="2"/>
  </si>
  <si>
    <t>担当者氏名3</t>
    <rPh sb="0" eb="3">
      <t>タントウシャ</t>
    </rPh>
    <rPh sb="3" eb="5">
      <t>シメイ</t>
    </rPh>
    <phoneticPr fontId="2"/>
  </si>
  <si>
    <t>担当者電話番号3</t>
    <rPh sb="0" eb="3">
      <t>タントウシャ</t>
    </rPh>
    <rPh sb="3" eb="7">
      <t>デンワバンゴウ</t>
    </rPh>
    <phoneticPr fontId="2"/>
  </si>
  <si>
    <t>担当者メールアドレス3</t>
    <rPh sb="0" eb="3">
      <t>タントウシャ</t>
    </rPh>
    <phoneticPr fontId="2"/>
  </si>
  <si>
    <t>変更前ソフトウェア利用費3</t>
    <rPh sb="9" eb="12">
      <t>リヨウヒ</t>
    </rPh>
    <phoneticPr fontId="2"/>
  </si>
  <si>
    <t>変更前ソフトウェア利用関連費3</t>
    <rPh sb="9" eb="11">
      <t>リヨウ</t>
    </rPh>
    <rPh sb="11" eb="13">
      <t>カンレン</t>
    </rPh>
    <rPh sb="13" eb="14">
      <t>ヒ</t>
    </rPh>
    <phoneticPr fontId="2"/>
  </si>
  <si>
    <t>変更前ＣＤＥ環境構築・利用費3</t>
  </si>
  <si>
    <t>変更前ＢＩＭコーディネーター人件費3</t>
  </si>
  <si>
    <t>変更前ＢＩＭマネジャー人件費3</t>
  </si>
  <si>
    <t>変更前ＢＩＭ講習実施費3</t>
  </si>
  <si>
    <t>変更前導入初期のBIMモデル作成3</t>
    <rPh sb="0" eb="3">
      <t>ヘンコウマエ</t>
    </rPh>
    <phoneticPr fontId="2"/>
  </si>
  <si>
    <t>変更前制度拡充BIMモデラー計3</t>
    <rPh sb="14" eb="15">
      <t>ケイ</t>
    </rPh>
    <phoneticPr fontId="2"/>
  </si>
  <si>
    <t>変更前ＢＩＭモデラー人件費3</t>
  </si>
  <si>
    <t>変更前設計費小計3</t>
    <rPh sb="3" eb="6">
      <t>セッケイヒ</t>
    </rPh>
    <rPh sb="6" eb="8">
      <t>ショウケイ</t>
    </rPh>
    <phoneticPr fontId="2"/>
  </si>
  <si>
    <t>変更前建設工事費小計3</t>
    <rPh sb="3" eb="5">
      <t>ケンセツ</t>
    </rPh>
    <rPh sb="5" eb="7">
      <t>コウジ</t>
    </rPh>
    <rPh sb="7" eb="8">
      <t>ヒ</t>
    </rPh>
    <rPh sb="8" eb="10">
      <t>ショウケイ</t>
    </rPh>
    <phoneticPr fontId="2"/>
  </si>
  <si>
    <t>変更前小計3</t>
    <rPh sb="3" eb="5">
      <t>ショウケイ</t>
    </rPh>
    <phoneticPr fontId="2"/>
  </si>
  <si>
    <t>変更後ソフトウェア利用費3</t>
    <rPh sb="9" eb="12">
      <t>リヨウヒ</t>
    </rPh>
    <phoneticPr fontId="2"/>
  </si>
  <si>
    <t>変更後ソフトウェア利用関連費3</t>
    <rPh sb="9" eb="11">
      <t>リヨウ</t>
    </rPh>
    <rPh sb="11" eb="13">
      <t>カンレン</t>
    </rPh>
    <rPh sb="13" eb="14">
      <t>ヒ</t>
    </rPh>
    <phoneticPr fontId="2"/>
  </si>
  <si>
    <t>変更後ＣＤＥ環境構築・利用費3</t>
  </si>
  <si>
    <t>変更後ＢＩＭコーディネーター人件費3</t>
  </si>
  <si>
    <t>変更後ＢＩＭマネジャー人件費3</t>
  </si>
  <si>
    <t>変更後ＢＩＭ講習実施費3</t>
  </si>
  <si>
    <t>変更後導入初期のBIMモデル作成3</t>
  </si>
  <si>
    <t>変更後高度な活用を図るためのBIMモデル作成3</t>
  </si>
  <si>
    <t>変更後維持管理BIMモデル作成3</t>
  </si>
  <si>
    <t>変更後制度拡充BIMモデラー計3</t>
    <rPh sb="14" eb="15">
      <t>ケイ</t>
    </rPh>
    <phoneticPr fontId="2"/>
  </si>
  <si>
    <t>変更後ＢＩＭモデラー人件費3</t>
  </si>
  <si>
    <t>変更後設計費小計3</t>
    <rPh sb="3" eb="6">
      <t>セッケイヒ</t>
    </rPh>
    <rPh sb="6" eb="8">
      <t>ショウケイ</t>
    </rPh>
    <phoneticPr fontId="2"/>
  </si>
  <si>
    <t>変更後建設工事費小計3</t>
    <rPh sb="3" eb="5">
      <t>ケンセツ</t>
    </rPh>
    <rPh sb="5" eb="7">
      <t>コウジ</t>
    </rPh>
    <rPh sb="7" eb="8">
      <t>ヒ</t>
    </rPh>
    <rPh sb="8" eb="10">
      <t>ショウケイ</t>
    </rPh>
    <phoneticPr fontId="2"/>
  </si>
  <si>
    <t>変更後小計3</t>
    <rPh sb="3" eb="5">
      <t>ショウケイ</t>
    </rPh>
    <phoneticPr fontId="2"/>
  </si>
  <si>
    <t>変更後補助対象事業費3</t>
  </si>
  <si>
    <t>変更後CO2原単位策定に係る人件費等3</t>
  </si>
  <si>
    <t>変更後補助額計3</t>
  </si>
  <si>
    <t>申請区分4</t>
  </si>
  <si>
    <t>交付申請を行う者の名称4</t>
  </si>
  <si>
    <t>法人番号4</t>
    <rPh sb="0" eb="4">
      <t>ホウジンバンゴウ</t>
    </rPh>
    <phoneticPr fontId="2"/>
  </si>
  <si>
    <t>申請者_所在地_都道府県4</t>
    <rPh sb="0" eb="3">
      <t>シンセイシャ</t>
    </rPh>
    <rPh sb="4" eb="7">
      <t>ショザイチ</t>
    </rPh>
    <rPh sb="8" eb="12">
      <t>トドウフケン</t>
    </rPh>
    <phoneticPr fontId="2"/>
  </si>
  <si>
    <t>申請者_所在地_以下4</t>
    <rPh sb="0" eb="3">
      <t>シンセイシャ</t>
    </rPh>
    <rPh sb="4" eb="7">
      <t>ショザイチ</t>
    </rPh>
    <rPh sb="8" eb="10">
      <t>イカ</t>
    </rPh>
    <phoneticPr fontId="2"/>
  </si>
  <si>
    <t>従業員数4</t>
    <rPh sb="0" eb="4">
      <t>ジュウギョウインスウ</t>
    </rPh>
    <phoneticPr fontId="2"/>
  </si>
  <si>
    <t>変更前費用計上4</t>
  </si>
  <si>
    <t>変更後設計・施工の区分4</t>
  </si>
  <si>
    <t>変更後費用計上4</t>
  </si>
  <si>
    <t>変更前事業開始日4</t>
  </si>
  <si>
    <t>変更前事業完了日4</t>
  </si>
  <si>
    <t>変更後事業開始日4</t>
  </si>
  <si>
    <t>変更後事業完了日4</t>
  </si>
  <si>
    <t>代表者役職4</t>
    <rPh sb="0" eb="3">
      <t>ダイヒョウシャ</t>
    </rPh>
    <rPh sb="3" eb="5">
      <t>ヤクショク</t>
    </rPh>
    <phoneticPr fontId="2"/>
  </si>
  <si>
    <t>代表者氏名4</t>
    <rPh sb="0" eb="3">
      <t>ダイヒョウシャ</t>
    </rPh>
    <rPh sb="3" eb="5">
      <t>シメイ</t>
    </rPh>
    <phoneticPr fontId="2"/>
  </si>
  <si>
    <t>担当者部署4</t>
    <rPh sb="0" eb="3">
      <t>タントウシャ</t>
    </rPh>
    <rPh sb="3" eb="5">
      <t>ブショ</t>
    </rPh>
    <phoneticPr fontId="2"/>
  </si>
  <si>
    <t>担当者役職4</t>
    <rPh sb="0" eb="3">
      <t>タントウシャ</t>
    </rPh>
    <rPh sb="3" eb="5">
      <t>ヤクショク</t>
    </rPh>
    <phoneticPr fontId="2"/>
  </si>
  <si>
    <t>担当者氏名4</t>
    <rPh sb="0" eb="3">
      <t>タントウシャ</t>
    </rPh>
    <rPh sb="3" eb="5">
      <t>シメイ</t>
    </rPh>
    <phoneticPr fontId="2"/>
  </si>
  <si>
    <t>担当者電話番号4</t>
    <rPh sb="0" eb="3">
      <t>タントウシャ</t>
    </rPh>
    <rPh sb="3" eb="7">
      <t>デンワバンゴウ</t>
    </rPh>
    <phoneticPr fontId="2"/>
  </si>
  <si>
    <t>担当者メールアドレス4</t>
    <rPh sb="0" eb="3">
      <t>タントウシャ</t>
    </rPh>
    <phoneticPr fontId="2"/>
  </si>
  <si>
    <t>変更前ソフトウェア利用費4</t>
    <rPh sb="9" eb="12">
      <t>リヨウヒ</t>
    </rPh>
    <phoneticPr fontId="2"/>
  </si>
  <si>
    <t>変更前ソフトウェア利用関連費4</t>
    <rPh sb="9" eb="11">
      <t>リヨウ</t>
    </rPh>
    <rPh sb="11" eb="13">
      <t>カンレン</t>
    </rPh>
    <rPh sb="13" eb="14">
      <t>ヒ</t>
    </rPh>
    <phoneticPr fontId="2"/>
  </si>
  <si>
    <t>変更前ＣＤＥ環境構築・利用費4</t>
  </si>
  <si>
    <t>変更前ＢＩＭコーディネーター人件費4</t>
  </si>
  <si>
    <t>変更前ＢＩＭマネジャー人件費4</t>
  </si>
  <si>
    <t>変更前ＢＩＭ講習実施費4</t>
  </si>
  <si>
    <t>変更前導入初期のBIMモデル作成4</t>
    <rPh sb="0" eb="3">
      <t>ヘンコウマエ</t>
    </rPh>
    <phoneticPr fontId="2"/>
  </si>
  <si>
    <t>変更前制度拡充BIMモデラー計4</t>
    <rPh sb="14" eb="15">
      <t>ケイ</t>
    </rPh>
    <phoneticPr fontId="2"/>
  </si>
  <si>
    <t>変更前ＢＩＭモデラー人件費4</t>
  </si>
  <si>
    <t>変更前設計費小計4</t>
    <rPh sb="3" eb="6">
      <t>セッケイヒ</t>
    </rPh>
    <rPh sb="6" eb="8">
      <t>ショウケイ</t>
    </rPh>
    <phoneticPr fontId="2"/>
  </si>
  <si>
    <t>変更前建設工事費小計4</t>
    <rPh sb="3" eb="5">
      <t>ケンセツ</t>
    </rPh>
    <rPh sb="5" eb="7">
      <t>コウジ</t>
    </rPh>
    <rPh sb="7" eb="8">
      <t>ヒ</t>
    </rPh>
    <rPh sb="8" eb="10">
      <t>ショウケイ</t>
    </rPh>
    <phoneticPr fontId="2"/>
  </si>
  <si>
    <t>変更前小計4</t>
    <rPh sb="3" eb="5">
      <t>ショウケイ</t>
    </rPh>
    <phoneticPr fontId="2"/>
  </si>
  <si>
    <t>変更後ソフトウェア利用費4</t>
    <rPh sb="9" eb="12">
      <t>リヨウヒ</t>
    </rPh>
    <phoneticPr fontId="2"/>
  </si>
  <si>
    <t>変更後ソフトウェア利用関連費4</t>
    <rPh sb="9" eb="11">
      <t>リヨウ</t>
    </rPh>
    <rPh sb="11" eb="13">
      <t>カンレン</t>
    </rPh>
    <rPh sb="13" eb="14">
      <t>ヒ</t>
    </rPh>
    <phoneticPr fontId="2"/>
  </si>
  <si>
    <t>変更後ＣＤＥ環境構築・利用費4</t>
  </si>
  <si>
    <t>変更後ＢＩＭコーディネーター人件費4</t>
  </si>
  <si>
    <t>変更後ＢＩＭマネジャー人件費4</t>
  </si>
  <si>
    <t>変更後ＢＩＭ講習実施費4</t>
  </si>
  <si>
    <t>変更後導入初期のBIMモデル作成4</t>
  </si>
  <si>
    <t>変更後高度な活用を図るためのBIMモデル作成4</t>
  </si>
  <si>
    <t>変更後維持管理BIMモデル作成4</t>
  </si>
  <si>
    <t>変更後制度拡充BIMモデラー計4</t>
    <rPh sb="14" eb="15">
      <t>ケイ</t>
    </rPh>
    <phoneticPr fontId="2"/>
  </si>
  <si>
    <t>変更後ＢＩＭモデラー人件費4</t>
  </si>
  <si>
    <t>変更後設計費小計4</t>
    <rPh sb="3" eb="6">
      <t>セッケイヒ</t>
    </rPh>
    <rPh sb="6" eb="8">
      <t>ショウケイ</t>
    </rPh>
    <phoneticPr fontId="2"/>
  </si>
  <si>
    <t>変更後建設工事費小計4</t>
    <rPh sb="3" eb="5">
      <t>ケンセツ</t>
    </rPh>
    <rPh sb="5" eb="7">
      <t>コウジ</t>
    </rPh>
    <rPh sb="7" eb="8">
      <t>ヒ</t>
    </rPh>
    <rPh sb="8" eb="10">
      <t>ショウケイ</t>
    </rPh>
    <phoneticPr fontId="2"/>
  </si>
  <si>
    <t>変更後小計4</t>
    <rPh sb="3" eb="5">
      <t>ショウケイ</t>
    </rPh>
    <phoneticPr fontId="2"/>
  </si>
  <si>
    <t>変更後補助対象事業費4</t>
  </si>
  <si>
    <t>変更後CO2原単位策定に係る人件費等4</t>
  </si>
  <si>
    <t>変更後補助額計4</t>
  </si>
  <si>
    <t>申請区分5</t>
  </si>
  <si>
    <t>交付申請を行う者の名称5</t>
  </si>
  <si>
    <t>法人番号5</t>
    <rPh sb="0" eb="4">
      <t>ホウジンバンゴウ</t>
    </rPh>
    <phoneticPr fontId="2"/>
  </si>
  <si>
    <t>申請者_所在地_都道府県5</t>
    <rPh sb="0" eb="3">
      <t>シンセイシャ</t>
    </rPh>
    <rPh sb="4" eb="7">
      <t>ショザイチ</t>
    </rPh>
    <rPh sb="8" eb="12">
      <t>トドウフケン</t>
    </rPh>
    <phoneticPr fontId="2"/>
  </si>
  <si>
    <t>申請者_所在地_以下5</t>
    <rPh sb="0" eb="3">
      <t>シンセイシャ</t>
    </rPh>
    <rPh sb="4" eb="7">
      <t>ショザイチ</t>
    </rPh>
    <rPh sb="8" eb="10">
      <t>イカ</t>
    </rPh>
    <phoneticPr fontId="2"/>
  </si>
  <si>
    <t>従業員数5</t>
    <rPh sb="0" eb="4">
      <t>ジュウギョウインスウ</t>
    </rPh>
    <phoneticPr fontId="2"/>
  </si>
  <si>
    <t>変更前費用計上5</t>
  </si>
  <si>
    <t>変更後設計・施工の区分5</t>
  </si>
  <si>
    <t>変更後費用計上5</t>
  </si>
  <si>
    <t>変更前事業開始日5</t>
  </si>
  <si>
    <t>変更前事業完了日5</t>
  </si>
  <si>
    <t>変更後事業開始日5</t>
  </si>
  <si>
    <t>変更後事業完了日5</t>
  </si>
  <si>
    <t>代表者役職5</t>
    <rPh sb="0" eb="3">
      <t>ダイヒョウシャ</t>
    </rPh>
    <rPh sb="3" eb="5">
      <t>ヤクショク</t>
    </rPh>
    <phoneticPr fontId="2"/>
  </si>
  <si>
    <t>代表者氏名5</t>
    <rPh sb="0" eb="3">
      <t>ダイヒョウシャ</t>
    </rPh>
    <rPh sb="3" eb="5">
      <t>シメイ</t>
    </rPh>
    <phoneticPr fontId="2"/>
  </si>
  <si>
    <t>担当者部署5</t>
    <rPh sb="0" eb="3">
      <t>タントウシャ</t>
    </rPh>
    <rPh sb="3" eb="5">
      <t>ブショ</t>
    </rPh>
    <phoneticPr fontId="2"/>
  </si>
  <si>
    <t>担当者役職5</t>
    <rPh sb="0" eb="3">
      <t>タントウシャ</t>
    </rPh>
    <rPh sb="3" eb="5">
      <t>ヤクショク</t>
    </rPh>
    <phoneticPr fontId="2"/>
  </si>
  <si>
    <t>担当者氏名5</t>
    <rPh sb="0" eb="3">
      <t>タントウシャ</t>
    </rPh>
    <rPh sb="3" eb="5">
      <t>シメイ</t>
    </rPh>
    <phoneticPr fontId="2"/>
  </si>
  <si>
    <t>担当者電話番号5</t>
    <rPh sb="0" eb="3">
      <t>タントウシャ</t>
    </rPh>
    <rPh sb="3" eb="7">
      <t>デンワバンゴウ</t>
    </rPh>
    <phoneticPr fontId="2"/>
  </si>
  <si>
    <t>担当者メールアドレス5</t>
    <rPh sb="0" eb="3">
      <t>タントウシャ</t>
    </rPh>
    <phoneticPr fontId="2"/>
  </si>
  <si>
    <t>変更前ソフトウェア利用費5</t>
    <rPh sb="9" eb="12">
      <t>リヨウヒ</t>
    </rPh>
    <phoneticPr fontId="2"/>
  </si>
  <si>
    <t>変更前ソフトウェア利用関連費5</t>
    <rPh sb="9" eb="11">
      <t>リヨウ</t>
    </rPh>
    <rPh sb="11" eb="13">
      <t>カンレン</t>
    </rPh>
    <rPh sb="13" eb="14">
      <t>ヒ</t>
    </rPh>
    <phoneticPr fontId="2"/>
  </si>
  <si>
    <t>変更前ＣＤＥ環境構築・利用費5</t>
  </si>
  <si>
    <t>変更前ＢＩＭコーディネーター人件費5</t>
  </si>
  <si>
    <t>変更前ＢＩＭマネジャー人件費5</t>
  </si>
  <si>
    <t>変更前ＢＩＭ講習実施費5</t>
  </si>
  <si>
    <t>変更前導入初期のBIMモデル作成5</t>
    <rPh sb="0" eb="3">
      <t>ヘンコウマエ</t>
    </rPh>
    <phoneticPr fontId="2"/>
  </si>
  <si>
    <t>変更前制度拡充BIMモデラー計5</t>
    <rPh sb="14" eb="15">
      <t>ケイ</t>
    </rPh>
    <phoneticPr fontId="2"/>
  </si>
  <si>
    <t>変更前ＢＩＭモデラー人件費5</t>
  </si>
  <si>
    <t>変更前設計費小計5</t>
    <rPh sb="3" eb="6">
      <t>セッケイヒ</t>
    </rPh>
    <rPh sb="6" eb="8">
      <t>ショウケイ</t>
    </rPh>
    <phoneticPr fontId="2"/>
  </si>
  <si>
    <t>変更前建設工事費小計5</t>
    <rPh sb="3" eb="5">
      <t>ケンセツ</t>
    </rPh>
    <rPh sb="5" eb="7">
      <t>コウジ</t>
    </rPh>
    <rPh sb="7" eb="8">
      <t>ヒ</t>
    </rPh>
    <rPh sb="8" eb="10">
      <t>ショウケイ</t>
    </rPh>
    <phoneticPr fontId="2"/>
  </si>
  <si>
    <t>変更前小計5</t>
    <rPh sb="3" eb="5">
      <t>ショウケイ</t>
    </rPh>
    <phoneticPr fontId="2"/>
  </si>
  <si>
    <t>変更後ソフトウェア利用費5</t>
    <rPh sb="9" eb="12">
      <t>リヨウヒ</t>
    </rPh>
    <phoneticPr fontId="2"/>
  </si>
  <si>
    <t>変更後ソフトウェア利用関連費5</t>
    <rPh sb="9" eb="11">
      <t>リヨウ</t>
    </rPh>
    <rPh sb="11" eb="13">
      <t>カンレン</t>
    </rPh>
    <rPh sb="13" eb="14">
      <t>ヒ</t>
    </rPh>
    <phoneticPr fontId="2"/>
  </si>
  <si>
    <t>変更後ＣＤＥ環境構築・利用費5</t>
  </si>
  <si>
    <t>変更後ＢＩＭコーディネーター人件費5</t>
  </si>
  <si>
    <t>変更後ＢＩＭマネジャー人件費5</t>
  </si>
  <si>
    <t>変更後ＢＩＭ講習実施費5</t>
  </si>
  <si>
    <t>変更後導入初期のBIMモデル作成5</t>
  </si>
  <si>
    <t>変更後高度な活用を図るためのBIMモデル作成5</t>
  </si>
  <si>
    <t>変更後維持管理BIMモデル作成5</t>
  </si>
  <si>
    <t>変更後制度拡充BIMモデラー計5</t>
    <rPh sb="14" eb="15">
      <t>ケイ</t>
    </rPh>
    <phoneticPr fontId="2"/>
  </si>
  <si>
    <t>変更後ＢＩＭモデラー人件費5</t>
  </si>
  <si>
    <t>変更後設計費小計5</t>
    <rPh sb="3" eb="6">
      <t>セッケイヒ</t>
    </rPh>
    <rPh sb="6" eb="8">
      <t>ショウケイ</t>
    </rPh>
    <phoneticPr fontId="2"/>
  </si>
  <si>
    <t>変更後建設工事費小計5</t>
    <rPh sb="3" eb="5">
      <t>ケンセツ</t>
    </rPh>
    <rPh sb="5" eb="7">
      <t>コウジ</t>
    </rPh>
    <rPh sb="7" eb="8">
      <t>ヒ</t>
    </rPh>
    <rPh sb="8" eb="10">
      <t>ショウケイ</t>
    </rPh>
    <phoneticPr fontId="2"/>
  </si>
  <si>
    <t>変更後小計5</t>
    <rPh sb="3" eb="5">
      <t>ショウケイ</t>
    </rPh>
    <phoneticPr fontId="2"/>
  </si>
  <si>
    <t>変更後補助対象事業費5</t>
  </si>
  <si>
    <t>変更後CO2原単位策定に係る人件費等5</t>
  </si>
  <si>
    <t>変更後補助額計5</t>
  </si>
  <si>
    <t>申請区分6</t>
  </si>
  <si>
    <t>交付申請を行う者の名称6</t>
  </si>
  <si>
    <t>法人番号6</t>
    <rPh sb="0" eb="4">
      <t>ホウジンバンゴウ</t>
    </rPh>
    <phoneticPr fontId="2"/>
  </si>
  <si>
    <t>申請者_所在地_都道府県6</t>
    <rPh sb="0" eb="3">
      <t>シンセイシャ</t>
    </rPh>
    <rPh sb="4" eb="7">
      <t>ショザイチ</t>
    </rPh>
    <rPh sb="8" eb="12">
      <t>トドウフケン</t>
    </rPh>
    <phoneticPr fontId="2"/>
  </si>
  <si>
    <t>申請者_所在地_以下6</t>
    <rPh sb="0" eb="3">
      <t>シンセイシャ</t>
    </rPh>
    <rPh sb="4" eb="7">
      <t>ショザイチ</t>
    </rPh>
    <rPh sb="8" eb="10">
      <t>イカ</t>
    </rPh>
    <phoneticPr fontId="2"/>
  </si>
  <si>
    <t>従業員数6</t>
    <rPh sb="0" eb="4">
      <t>ジュウギョウインスウ</t>
    </rPh>
    <phoneticPr fontId="2"/>
  </si>
  <si>
    <t>変更前費用計上6</t>
  </si>
  <si>
    <t>変更後設計・施工の区分6</t>
  </si>
  <si>
    <t>変更後費用計上6</t>
  </si>
  <si>
    <t>変更前事業開始日6</t>
  </si>
  <si>
    <t>変更前事業完了日6</t>
  </si>
  <si>
    <t>変更後事業開始日6</t>
  </si>
  <si>
    <t>変更後事業完了日6</t>
  </si>
  <si>
    <t>代表者役職6</t>
    <rPh sb="0" eb="3">
      <t>ダイヒョウシャ</t>
    </rPh>
    <rPh sb="3" eb="5">
      <t>ヤクショク</t>
    </rPh>
    <phoneticPr fontId="2"/>
  </si>
  <si>
    <t>代表者氏名6</t>
    <rPh sb="0" eb="3">
      <t>ダイヒョウシャ</t>
    </rPh>
    <rPh sb="3" eb="5">
      <t>シメイ</t>
    </rPh>
    <phoneticPr fontId="2"/>
  </si>
  <si>
    <t>担当者部署6</t>
    <rPh sb="0" eb="3">
      <t>タントウシャ</t>
    </rPh>
    <rPh sb="3" eb="5">
      <t>ブショ</t>
    </rPh>
    <phoneticPr fontId="2"/>
  </si>
  <si>
    <t>担当者役職6</t>
    <rPh sb="0" eb="3">
      <t>タントウシャ</t>
    </rPh>
    <rPh sb="3" eb="5">
      <t>ヤクショク</t>
    </rPh>
    <phoneticPr fontId="2"/>
  </si>
  <si>
    <t>担当者氏名6</t>
    <rPh sb="0" eb="3">
      <t>タントウシャ</t>
    </rPh>
    <rPh sb="3" eb="5">
      <t>シメイ</t>
    </rPh>
    <phoneticPr fontId="2"/>
  </si>
  <si>
    <t>担当者電話番号6</t>
    <rPh sb="0" eb="3">
      <t>タントウシャ</t>
    </rPh>
    <rPh sb="3" eb="7">
      <t>デンワバンゴウ</t>
    </rPh>
    <phoneticPr fontId="2"/>
  </si>
  <si>
    <t>担当者メールアドレス6</t>
    <rPh sb="0" eb="3">
      <t>タントウシャ</t>
    </rPh>
    <phoneticPr fontId="2"/>
  </si>
  <si>
    <t>変更前ソフトウェア利用費6</t>
    <rPh sb="9" eb="12">
      <t>リヨウヒ</t>
    </rPh>
    <phoneticPr fontId="2"/>
  </si>
  <si>
    <t>変更前ソフトウェア利用関連費6</t>
    <rPh sb="9" eb="11">
      <t>リヨウ</t>
    </rPh>
    <rPh sb="11" eb="13">
      <t>カンレン</t>
    </rPh>
    <rPh sb="13" eb="14">
      <t>ヒ</t>
    </rPh>
    <phoneticPr fontId="2"/>
  </si>
  <si>
    <t>変更前ＣＤＥ環境構築・利用費6</t>
  </si>
  <si>
    <t>変更前ＢＩＭコーディネーター人件費6</t>
  </si>
  <si>
    <t>変更前ＢＩＭマネジャー人件費6</t>
  </si>
  <si>
    <t>変更前ＢＩＭ講習実施費6</t>
  </si>
  <si>
    <t>変更前導入初期のBIMモデル作成6</t>
    <rPh sb="0" eb="3">
      <t>ヘンコウマエ</t>
    </rPh>
    <phoneticPr fontId="2"/>
  </si>
  <si>
    <t>変更前制度拡充BIMモデラー計6</t>
    <rPh sb="14" eb="15">
      <t>ケイ</t>
    </rPh>
    <phoneticPr fontId="2"/>
  </si>
  <si>
    <t>変更前ＢＩＭモデラー人件費6</t>
  </si>
  <si>
    <t>変更前設計費小計6</t>
    <rPh sb="3" eb="6">
      <t>セッケイヒ</t>
    </rPh>
    <rPh sb="6" eb="8">
      <t>ショウケイ</t>
    </rPh>
    <phoneticPr fontId="2"/>
  </si>
  <si>
    <t>変更前建設工事費小計6</t>
    <rPh sb="3" eb="5">
      <t>ケンセツ</t>
    </rPh>
    <rPh sb="5" eb="7">
      <t>コウジ</t>
    </rPh>
    <rPh sb="7" eb="8">
      <t>ヒ</t>
    </rPh>
    <rPh sb="8" eb="10">
      <t>ショウケイ</t>
    </rPh>
    <phoneticPr fontId="2"/>
  </si>
  <si>
    <t>変更前小計6</t>
    <rPh sb="3" eb="5">
      <t>ショウケイ</t>
    </rPh>
    <phoneticPr fontId="2"/>
  </si>
  <si>
    <t>変更後ソフトウェア利用費6</t>
    <rPh sb="9" eb="12">
      <t>リヨウヒ</t>
    </rPh>
    <phoneticPr fontId="2"/>
  </si>
  <si>
    <t>変更後ソフトウェア利用関連費6</t>
    <rPh sb="9" eb="11">
      <t>リヨウ</t>
    </rPh>
    <rPh sb="11" eb="13">
      <t>カンレン</t>
    </rPh>
    <rPh sb="13" eb="14">
      <t>ヒ</t>
    </rPh>
    <phoneticPr fontId="2"/>
  </si>
  <si>
    <t>変更後ＣＤＥ環境構築・利用費6</t>
  </si>
  <si>
    <t>変更後ＢＩＭコーディネーター人件費6</t>
  </si>
  <si>
    <t>変更後ＢＩＭマネジャー人件費6</t>
  </si>
  <si>
    <t>変更後ＢＩＭ講習実施費6</t>
  </si>
  <si>
    <t>変更後導入初期のBIMモデル作成6</t>
  </si>
  <si>
    <t>変更後高度な活用を図るためのBIMモデル作成6</t>
  </si>
  <si>
    <t>変更後維持管理BIMモデル作成6</t>
  </si>
  <si>
    <t>変更後制度拡充BIMモデラー計6</t>
    <rPh sb="14" eb="15">
      <t>ケイ</t>
    </rPh>
    <phoneticPr fontId="2"/>
  </si>
  <si>
    <t>変更後ＢＩＭモデラー人件費6</t>
  </si>
  <si>
    <t>変更後設計費小計6</t>
    <rPh sb="3" eb="6">
      <t>セッケイヒ</t>
    </rPh>
    <rPh sb="6" eb="8">
      <t>ショウケイ</t>
    </rPh>
    <phoneticPr fontId="2"/>
  </si>
  <si>
    <t>変更後建設工事費小計6</t>
    <rPh sb="3" eb="5">
      <t>ケンセツ</t>
    </rPh>
    <rPh sb="5" eb="7">
      <t>コウジ</t>
    </rPh>
    <rPh sb="7" eb="8">
      <t>ヒ</t>
    </rPh>
    <rPh sb="8" eb="10">
      <t>ショウケイ</t>
    </rPh>
    <phoneticPr fontId="2"/>
  </si>
  <si>
    <t>変更後小計6</t>
    <rPh sb="3" eb="5">
      <t>ショウケイ</t>
    </rPh>
    <phoneticPr fontId="2"/>
  </si>
  <si>
    <t>変更後補助対象事業費6</t>
  </si>
  <si>
    <t>変更後CO2原単位策定に係る人件費等6</t>
  </si>
  <si>
    <t>変更後補助額計6</t>
  </si>
  <si>
    <t>申請区分7</t>
  </si>
  <si>
    <t>交付申請を行う者の名称7</t>
  </si>
  <si>
    <t>法人番号7</t>
    <rPh sb="0" eb="4">
      <t>ホウジンバンゴウ</t>
    </rPh>
    <phoneticPr fontId="2"/>
  </si>
  <si>
    <t>申請者_所在地_都道府県7</t>
    <rPh sb="0" eb="3">
      <t>シンセイシャ</t>
    </rPh>
    <rPh sb="4" eb="7">
      <t>ショザイチ</t>
    </rPh>
    <rPh sb="8" eb="12">
      <t>トドウフケン</t>
    </rPh>
    <phoneticPr fontId="2"/>
  </si>
  <si>
    <t>申請者_所在地_以下7</t>
    <rPh sb="0" eb="3">
      <t>シンセイシャ</t>
    </rPh>
    <rPh sb="4" eb="7">
      <t>ショザイチ</t>
    </rPh>
    <rPh sb="8" eb="10">
      <t>イカ</t>
    </rPh>
    <phoneticPr fontId="2"/>
  </si>
  <si>
    <t>従業員数7</t>
    <rPh sb="0" eb="4">
      <t>ジュウギョウインスウ</t>
    </rPh>
    <phoneticPr fontId="2"/>
  </si>
  <si>
    <t>変更前費用計上7</t>
  </si>
  <si>
    <t>変更後設計・施工の区分7</t>
  </si>
  <si>
    <t>変更後費用計上7</t>
  </si>
  <si>
    <t>変更前事業開始日7</t>
  </si>
  <si>
    <t>変更前事業完了日7</t>
  </si>
  <si>
    <t>変更後事業開始日7</t>
  </si>
  <si>
    <t>変更後事業完了日7</t>
  </si>
  <si>
    <t>代表者役職7</t>
    <rPh sb="0" eb="3">
      <t>ダイヒョウシャ</t>
    </rPh>
    <rPh sb="3" eb="5">
      <t>ヤクショク</t>
    </rPh>
    <phoneticPr fontId="2"/>
  </si>
  <si>
    <t>代表者氏名7</t>
    <rPh sb="0" eb="3">
      <t>ダイヒョウシャ</t>
    </rPh>
    <rPh sb="3" eb="5">
      <t>シメイ</t>
    </rPh>
    <phoneticPr fontId="2"/>
  </si>
  <si>
    <t>担当者部署7</t>
    <rPh sb="0" eb="3">
      <t>タントウシャ</t>
    </rPh>
    <rPh sb="3" eb="5">
      <t>ブショ</t>
    </rPh>
    <phoneticPr fontId="2"/>
  </si>
  <si>
    <t>担当者役職7</t>
    <rPh sb="0" eb="3">
      <t>タントウシャ</t>
    </rPh>
    <rPh sb="3" eb="5">
      <t>ヤクショク</t>
    </rPh>
    <phoneticPr fontId="2"/>
  </si>
  <si>
    <t>担当者氏名7</t>
    <rPh sb="0" eb="3">
      <t>タントウシャ</t>
    </rPh>
    <rPh sb="3" eb="5">
      <t>シメイ</t>
    </rPh>
    <phoneticPr fontId="2"/>
  </si>
  <si>
    <t>担当者電話番号7</t>
    <rPh sb="0" eb="3">
      <t>タントウシャ</t>
    </rPh>
    <rPh sb="3" eb="7">
      <t>デンワバンゴウ</t>
    </rPh>
    <phoneticPr fontId="2"/>
  </si>
  <si>
    <t>担当者メールアドレス7</t>
    <rPh sb="0" eb="3">
      <t>タントウシャ</t>
    </rPh>
    <phoneticPr fontId="2"/>
  </si>
  <si>
    <t>変更前ソフトウェア利用費7</t>
    <rPh sb="9" eb="12">
      <t>リヨウヒ</t>
    </rPh>
    <phoneticPr fontId="2"/>
  </si>
  <si>
    <t>変更前ソフトウェア利用関連費7</t>
    <rPh sb="9" eb="11">
      <t>リヨウ</t>
    </rPh>
    <rPh sb="11" eb="13">
      <t>カンレン</t>
    </rPh>
    <rPh sb="13" eb="14">
      <t>ヒ</t>
    </rPh>
    <phoneticPr fontId="2"/>
  </si>
  <si>
    <t>変更前ＣＤＥ環境構築・利用費7</t>
  </si>
  <si>
    <t>変更前ＢＩＭコーディネーター人件費7</t>
  </si>
  <si>
    <t>変更前ＢＩＭマネジャー人件費7</t>
  </si>
  <si>
    <t>変更前ＢＩＭ講習実施費7</t>
  </si>
  <si>
    <t>変更前導入初期のBIMモデル作成7</t>
    <rPh sb="0" eb="3">
      <t>ヘンコウマエ</t>
    </rPh>
    <phoneticPr fontId="2"/>
  </si>
  <si>
    <t>変更前制度拡充BIMモデラー計7</t>
    <rPh sb="14" eb="15">
      <t>ケイ</t>
    </rPh>
    <phoneticPr fontId="2"/>
  </si>
  <si>
    <t>変更前ＢＩＭモデラー人件費7</t>
  </si>
  <si>
    <t>変更前設計費小計7</t>
    <rPh sb="3" eb="6">
      <t>セッケイヒ</t>
    </rPh>
    <rPh sb="6" eb="8">
      <t>ショウケイ</t>
    </rPh>
    <phoneticPr fontId="2"/>
  </si>
  <si>
    <t>変更前建設工事費小計7</t>
    <rPh sb="3" eb="5">
      <t>ケンセツ</t>
    </rPh>
    <rPh sb="5" eb="7">
      <t>コウジ</t>
    </rPh>
    <rPh sb="7" eb="8">
      <t>ヒ</t>
    </rPh>
    <rPh sb="8" eb="10">
      <t>ショウケイ</t>
    </rPh>
    <phoneticPr fontId="2"/>
  </si>
  <si>
    <t>変更前小計7</t>
    <rPh sb="3" eb="5">
      <t>ショウケイ</t>
    </rPh>
    <phoneticPr fontId="2"/>
  </si>
  <si>
    <t>変更後ソフトウェア利用費7</t>
    <rPh sb="9" eb="12">
      <t>リヨウヒ</t>
    </rPh>
    <phoneticPr fontId="2"/>
  </si>
  <si>
    <t>変更後ソフトウェア利用関連費7</t>
    <rPh sb="9" eb="11">
      <t>リヨウ</t>
    </rPh>
    <rPh sb="11" eb="13">
      <t>カンレン</t>
    </rPh>
    <rPh sb="13" eb="14">
      <t>ヒ</t>
    </rPh>
    <phoneticPr fontId="2"/>
  </si>
  <si>
    <t>変更後ＣＤＥ環境構築・利用費7</t>
  </si>
  <si>
    <t>変更後ＢＩＭコーディネーター人件費7</t>
  </si>
  <si>
    <t>変更後ＢＩＭマネジャー人件費7</t>
  </si>
  <si>
    <t>変更後ＢＩＭ講習実施費7</t>
  </si>
  <si>
    <t>変更後導入初期のBIMモデル作成7</t>
  </si>
  <si>
    <t>変更後高度な活用を図るためのBIMモデル作成7</t>
  </si>
  <si>
    <t>変更後維持管理BIMモデル作成7</t>
  </si>
  <si>
    <t>変更後制度拡充BIMモデラー計7</t>
    <rPh sb="14" eb="15">
      <t>ケイ</t>
    </rPh>
    <phoneticPr fontId="2"/>
  </si>
  <si>
    <t>変更後ＢＩＭモデラー人件費7</t>
  </si>
  <si>
    <t>変更後設計費小計7</t>
    <rPh sb="3" eb="6">
      <t>セッケイヒ</t>
    </rPh>
    <rPh sb="6" eb="8">
      <t>ショウケイ</t>
    </rPh>
    <phoneticPr fontId="2"/>
  </si>
  <si>
    <t>変更後建設工事費小計7</t>
    <rPh sb="3" eb="5">
      <t>ケンセツ</t>
    </rPh>
    <rPh sb="5" eb="7">
      <t>コウジ</t>
    </rPh>
    <rPh sb="7" eb="8">
      <t>ヒ</t>
    </rPh>
    <rPh sb="8" eb="10">
      <t>ショウケイ</t>
    </rPh>
    <phoneticPr fontId="2"/>
  </si>
  <si>
    <t>変更後小計7</t>
    <rPh sb="3" eb="5">
      <t>ショウケイ</t>
    </rPh>
    <phoneticPr fontId="2"/>
  </si>
  <si>
    <t>変更後補助対象事業費7</t>
  </si>
  <si>
    <t>変更後CO2原単位策定に係る人件費等7</t>
  </si>
  <si>
    <t>変更後補助額計7</t>
  </si>
  <si>
    <t>申請区分8</t>
  </si>
  <si>
    <t>交付申請を行う者の名称8</t>
  </si>
  <si>
    <t>法人番号8</t>
    <rPh sb="0" eb="4">
      <t>ホウジンバンゴウ</t>
    </rPh>
    <phoneticPr fontId="2"/>
  </si>
  <si>
    <t>申請者_所在地_都道府県8</t>
    <rPh sb="0" eb="3">
      <t>シンセイシャ</t>
    </rPh>
    <rPh sb="4" eb="7">
      <t>ショザイチ</t>
    </rPh>
    <rPh sb="8" eb="12">
      <t>トドウフケン</t>
    </rPh>
    <phoneticPr fontId="2"/>
  </si>
  <si>
    <t>申請者_所在地_以下8</t>
    <rPh sb="0" eb="3">
      <t>シンセイシャ</t>
    </rPh>
    <rPh sb="4" eb="7">
      <t>ショザイチ</t>
    </rPh>
    <rPh sb="8" eb="10">
      <t>イカ</t>
    </rPh>
    <phoneticPr fontId="2"/>
  </si>
  <si>
    <t>従業員数8</t>
    <rPh sb="0" eb="4">
      <t>ジュウギョウインスウ</t>
    </rPh>
    <phoneticPr fontId="2"/>
  </si>
  <si>
    <t>変更前費用計上8</t>
  </si>
  <si>
    <t>変更後設計・施工の区分8</t>
  </si>
  <si>
    <t>変更後費用計上8</t>
  </si>
  <si>
    <t>変更前事業開始日8</t>
  </si>
  <si>
    <t>変更前事業完了日8</t>
  </si>
  <si>
    <t>変更後事業開始日8</t>
  </si>
  <si>
    <t>変更後事業完了日8</t>
  </si>
  <si>
    <t>代表者役職8</t>
    <rPh sb="0" eb="3">
      <t>ダイヒョウシャ</t>
    </rPh>
    <rPh sb="3" eb="5">
      <t>ヤクショク</t>
    </rPh>
    <phoneticPr fontId="2"/>
  </si>
  <si>
    <t>代表者氏名8</t>
    <rPh sb="0" eb="3">
      <t>ダイヒョウシャ</t>
    </rPh>
    <rPh sb="3" eb="5">
      <t>シメイ</t>
    </rPh>
    <phoneticPr fontId="2"/>
  </si>
  <si>
    <t>担当者部署8</t>
    <rPh sb="0" eb="3">
      <t>タントウシャ</t>
    </rPh>
    <rPh sb="3" eb="5">
      <t>ブショ</t>
    </rPh>
    <phoneticPr fontId="2"/>
  </si>
  <si>
    <t>担当者役職8</t>
    <rPh sb="0" eb="3">
      <t>タントウシャ</t>
    </rPh>
    <rPh sb="3" eb="5">
      <t>ヤクショク</t>
    </rPh>
    <phoneticPr fontId="2"/>
  </si>
  <si>
    <t>担当者氏名8</t>
    <rPh sb="0" eb="3">
      <t>タントウシャ</t>
    </rPh>
    <rPh sb="3" eb="5">
      <t>シメイ</t>
    </rPh>
    <phoneticPr fontId="2"/>
  </si>
  <si>
    <t>担当者電話番号8</t>
    <rPh sb="0" eb="3">
      <t>タントウシャ</t>
    </rPh>
    <rPh sb="3" eb="7">
      <t>デンワバンゴウ</t>
    </rPh>
    <phoneticPr fontId="2"/>
  </si>
  <si>
    <t>担当者メールアドレス8</t>
    <rPh sb="0" eb="3">
      <t>タントウシャ</t>
    </rPh>
    <phoneticPr fontId="2"/>
  </si>
  <si>
    <t>変更前ソフトウェア利用費8</t>
    <rPh sb="9" eb="12">
      <t>リヨウヒ</t>
    </rPh>
    <phoneticPr fontId="2"/>
  </si>
  <si>
    <t>変更前ソフトウェア利用関連費8</t>
    <rPh sb="9" eb="11">
      <t>リヨウ</t>
    </rPh>
    <rPh sb="11" eb="13">
      <t>カンレン</t>
    </rPh>
    <rPh sb="13" eb="14">
      <t>ヒ</t>
    </rPh>
    <phoneticPr fontId="2"/>
  </si>
  <si>
    <t>変更前ＣＤＥ環境構築・利用費8</t>
  </si>
  <si>
    <t>変更前ＢＩＭコーディネーター人件費8</t>
  </si>
  <si>
    <t>変更前ＢＩＭマネジャー人件費8</t>
  </si>
  <si>
    <t>変更前ＢＩＭ講習実施費8</t>
  </si>
  <si>
    <t>変更前導入初期のBIMモデル作成8</t>
    <rPh sb="0" eb="3">
      <t>ヘンコウマエ</t>
    </rPh>
    <phoneticPr fontId="2"/>
  </si>
  <si>
    <t>変更前制度拡充BIMモデラー計8</t>
    <rPh sb="14" eb="15">
      <t>ケイ</t>
    </rPh>
    <phoneticPr fontId="2"/>
  </si>
  <si>
    <t>変更前ＢＩＭモデラー人件費8</t>
  </si>
  <si>
    <t>変更前設計費小計8</t>
    <rPh sb="3" eb="6">
      <t>セッケイヒ</t>
    </rPh>
    <rPh sb="6" eb="8">
      <t>ショウケイ</t>
    </rPh>
    <phoneticPr fontId="2"/>
  </si>
  <si>
    <t>変更前建設工事費小計8</t>
    <rPh sb="3" eb="5">
      <t>ケンセツ</t>
    </rPh>
    <rPh sb="5" eb="7">
      <t>コウジ</t>
    </rPh>
    <rPh sb="7" eb="8">
      <t>ヒ</t>
    </rPh>
    <rPh sb="8" eb="10">
      <t>ショウケイ</t>
    </rPh>
    <phoneticPr fontId="2"/>
  </si>
  <si>
    <t>変更前小計8</t>
    <rPh sb="3" eb="5">
      <t>ショウケイ</t>
    </rPh>
    <phoneticPr fontId="2"/>
  </si>
  <si>
    <t>変更後ソフトウェア利用費8</t>
    <rPh sb="9" eb="12">
      <t>リヨウヒ</t>
    </rPh>
    <phoneticPr fontId="2"/>
  </si>
  <si>
    <t>変更後ソフトウェア利用関連費8</t>
    <rPh sb="9" eb="11">
      <t>リヨウ</t>
    </rPh>
    <rPh sb="11" eb="13">
      <t>カンレン</t>
    </rPh>
    <rPh sb="13" eb="14">
      <t>ヒ</t>
    </rPh>
    <phoneticPr fontId="2"/>
  </si>
  <si>
    <t>変更後ＣＤＥ環境構築・利用費8</t>
  </si>
  <si>
    <t>変更後ＢＩＭコーディネーター人件費8</t>
  </si>
  <si>
    <t>変更後ＢＩＭマネジャー人件費8</t>
  </si>
  <si>
    <t>変更後ＢＩＭ講習実施費8</t>
  </si>
  <si>
    <t>変更後導入初期のBIMモデル作成8</t>
  </si>
  <si>
    <t>変更後高度な活用を図るためのBIMモデル作成8</t>
  </si>
  <si>
    <t>変更後維持管理BIMモデル作成8</t>
  </si>
  <si>
    <t>変更後制度拡充BIMモデラー計8</t>
    <rPh sb="14" eb="15">
      <t>ケイ</t>
    </rPh>
    <phoneticPr fontId="2"/>
  </si>
  <si>
    <t>変更後ＢＩＭモデラー人件費8</t>
  </si>
  <si>
    <t>変更後設計費小計8</t>
    <rPh sb="3" eb="6">
      <t>セッケイヒ</t>
    </rPh>
    <rPh sb="6" eb="8">
      <t>ショウケイ</t>
    </rPh>
    <phoneticPr fontId="2"/>
  </si>
  <si>
    <t>変更後建設工事費小計8</t>
    <rPh sb="3" eb="5">
      <t>ケンセツ</t>
    </rPh>
    <rPh sb="5" eb="7">
      <t>コウジ</t>
    </rPh>
    <rPh sb="7" eb="8">
      <t>ヒ</t>
    </rPh>
    <rPh sb="8" eb="10">
      <t>ショウケイ</t>
    </rPh>
    <phoneticPr fontId="2"/>
  </si>
  <si>
    <t>変更後小計8</t>
    <rPh sb="3" eb="5">
      <t>ショウケイ</t>
    </rPh>
    <phoneticPr fontId="2"/>
  </si>
  <si>
    <t>変更後補助対象事業費8</t>
  </si>
  <si>
    <t>変更後CO2原単位策定に係る人件費等8</t>
  </si>
  <si>
    <t>変更後補助額計8</t>
  </si>
  <si>
    <t>申請区分9</t>
  </si>
  <si>
    <t>交付申請を行う者の名称9</t>
  </si>
  <si>
    <t>法人番号9</t>
    <rPh sb="0" eb="4">
      <t>ホウジンバンゴウ</t>
    </rPh>
    <phoneticPr fontId="2"/>
  </si>
  <si>
    <t>申請者_所在地_都道府県9</t>
    <rPh sb="0" eb="3">
      <t>シンセイシャ</t>
    </rPh>
    <rPh sb="4" eb="7">
      <t>ショザイチ</t>
    </rPh>
    <rPh sb="8" eb="12">
      <t>トドウフケン</t>
    </rPh>
    <phoneticPr fontId="2"/>
  </si>
  <si>
    <t>申請者_所在地_以下9</t>
    <rPh sb="0" eb="3">
      <t>シンセイシャ</t>
    </rPh>
    <rPh sb="4" eb="7">
      <t>ショザイチ</t>
    </rPh>
    <rPh sb="8" eb="10">
      <t>イカ</t>
    </rPh>
    <phoneticPr fontId="2"/>
  </si>
  <si>
    <t>従業員数9</t>
    <rPh sb="0" eb="4">
      <t>ジュウギョウインスウ</t>
    </rPh>
    <phoneticPr fontId="2"/>
  </si>
  <si>
    <t>変更前費用計上9</t>
  </si>
  <si>
    <t>変更後設計・施工の区分9</t>
  </si>
  <si>
    <t>変更後費用計上9</t>
  </si>
  <si>
    <t>変更前事業開始日9</t>
  </si>
  <si>
    <t>変更前事業完了日9</t>
  </si>
  <si>
    <t>変更後事業開始日9</t>
  </si>
  <si>
    <t>変更後事業完了日9</t>
  </si>
  <si>
    <t>代表者役職9</t>
    <rPh sb="0" eb="3">
      <t>ダイヒョウシャ</t>
    </rPh>
    <rPh sb="3" eb="5">
      <t>ヤクショク</t>
    </rPh>
    <phoneticPr fontId="2"/>
  </si>
  <si>
    <t>代表者氏名9</t>
    <rPh sb="0" eb="3">
      <t>ダイヒョウシャ</t>
    </rPh>
    <rPh sb="3" eb="5">
      <t>シメイ</t>
    </rPh>
    <phoneticPr fontId="2"/>
  </si>
  <si>
    <t>担当者部署9</t>
    <rPh sb="0" eb="3">
      <t>タントウシャ</t>
    </rPh>
    <rPh sb="3" eb="5">
      <t>ブショ</t>
    </rPh>
    <phoneticPr fontId="2"/>
  </si>
  <si>
    <t>担当者役職9</t>
    <rPh sb="0" eb="3">
      <t>タントウシャ</t>
    </rPh>
    <rPh sb="3" eb="5">
      <t>ヤクショク</t>
    </rPh>
    <phoneticPr fontId="2"/>
  </si>
  <si>
    <t>担当者氏名9</t>
    <rPh sb="0" eb="3">
      <t>タントウシャ</t>
    </rPh>
    <rPh sb="3" eb="5">
      <t>シメイ</t>
    </rPh>
    <phoneticPr fontId="2"/>
  </si>
  <si>
    <t>担当者電話番号9</t>
    <rPh sb="0" eb="3">
      <t>タントウシャ</t>
    </rPh>
    <rPh sb="3" eb="7">
      <t>デンワバンゴウ</t>
    </rPh>
    <phoneticPr fontId="2"/>
  </si>
  <si>
    <t>担当者メールアドレス9</t>
    <rPh sb="0" eb="3">
      <t>タントウシャ</t>
    </rPh>
    <phoneticPr fontId="2"/>
  </si>
  <si>
    <t>変更前ソフトウェア利用費9</t>
    <rPh sb="9" eb="12">
      <t>リヨウヒ</t>
    </rPh>
    <phoneticPr fontId="2"/>
  </si>
  <si>
    <t>変更前ソフトウェア利用関連費9</t>
    <rPh sb="9" eb="11">
      <t>リヨウ</t>
    </rPh>
    <rPh sb="11" eb="13">
      <t>カンレン</t>
    </rPh>
    <rPh sb="13" eb="14">
      <t>ヒ</t>
    </rPh>
    <phoneticPr fontId="2"/>
  </si>
  <si>
    <t>変更前ＣＤＥ環境構築・利用費9</t>
  </si>
  <si>
    <t>変更前ＢＩＭコーディネーター人件費9</t>
  </si>
  <si>
    <t>変更前ＢＩＭマネジャー人件費9</t>
  </si>
  <si>
    <t>変更前ＢＩＭ講習実施費9</t>
  </si>
  <si>
    <t>変更前導入初期のBIMモデル作成9</t>
    <rPh sb="0" eb="3">
      <t>ヘンコウマエ</t>
    </rPh>
    <phoneticPr fontId="2"/>
  </si>
  <si>
    <t>変更前制度拡充BIMモデラー計9</t>
    <rPh sb="14" eb="15">
      <t>ケイ</t>
    </rPh>
    <phoneticPr fontId="2"/>
  </si>
  <si>
    <t>変更前ＢＩＭモデラー人件費9</t>
  </si>
  <si>
    <t>変更前設計費小計9</t>
    <rPh sb="3" eb="6">
      <t>セッケイヒ</t>
    </rPh>
    <rPh sb="6" eb="8">
      <t>ショウケイ</t>
    </rPh>
    <phoneticPr fontId="2"/>
  </si>
  <si>
    <t>変更前建設工事費小計9</t>
    <rPh sb="3" eb="5">
      <t>ケンセツ</t>
    </rPh>
    <rPh sb="5" eb="7">
      <t>コウジ</t>
    </rPh>
    <rPh sb="7" eb="8">
      <t>ヒ</t>
    </rPh>
    <rPh sb="8" eb="10">
      <t>ショウケイ</t>
    </rPh>
    <phoneticPr fontId="2"/>
  </si>
  <si>
    <t>変更前小計9</t>
    <rPh sb="3" eb="5">
      <t>ショウケイ</t>
    </rPh>
    <phoneticPr fontId="2"/>
  </si>
  <si>
    <t>変更後ソフトウェア利用費9</t>
    <rPh sb="9" eb="12">
      <t>リヨウヒ</t>
    </rPh>
    <phoneticPr fontId="2"/>
  </si>
  <si>
    <t>変更後ソフトウェア利用関連費9</t>
    <rPh sb="9" eb="11">
      <t>リヨウ</t>
    </rPh>
    <rPh sb="11" eb="13">
      <t>カンレン</t>
    </rPh>
    <rPh sb="13" eb="14">
      <t>ヒ</t>
    </rPh>
    <phoneticPr fontId="2"/>
  </si>
  <si>
    <t>変更後ＣＤＥ環境構築・利用費9</t>
  </si>
  <si>
    <t>変更後ＢＩＭコーディネーター人件費9</t>
  </si>
  <si>
    <t>変更後ＢＩＭマネジャー人件費9</t>
  </si>
  <si>
    <t>変更後ＢＩＭ講習実施費9</t>
  </si>
  <si>
    <t>変更後導入初期のBIMモデル作成9</t>
  </si>
  <si>
    <t>変更後高度な活用を図るためのBIMモデル作成9</t>
  </si>
  <si>
    <t>変更後維持管理BIMモデル作成9</t>
  </si>
  <si>
    <t>変更後制度拡充BIMモデラー計9</t>
    <rPh sb="14" eb="15">
      <t>ケイ</t>
    </rPh>
    <phoneticPr fontId="2"/>
  </si>
  <si>
    <t>変更後ＢＩＭモデラー人件費9</t>
  </si>
  <si>
    <t>変更後設計費小計9</t>
    <rPh sb="3" eb="6">
      <t>セッケイヒ</t>
    </rPh>
    <rPh sb="6" eb="8">
      <t>ショウケイ</t>
    </rPh>
    <phoneticPr fontId="2"/>
  </si>
  <si>
    <t>変更後建設工事費小計9</t>
    <rPh sb="3" eb="5">
      <t>ケンセツ</t>
    </rPh>
    <rPh sb="5" eb="7">
      <t>コウジ</t>
    </rPh>
    <rPh sb="7" eb="8">
      <t>ヒ</t>
    </rPh>
    <rPh sb="8" eb="10">
      <t>ショウケイ</t>
    </rPh>
    <phoneticPr fontId="2"/>
  </si>
  <si>
    <t>変更後小計9</t>
    <rPh sb="3" eb="5">
      <t>ショウケイ</t>
    </rPh>
    <phoneticPr fontId="2"/>
  </si>
  <si>
    <t>変更後補助対象事業費9</t>
  </si>
  <si>
    <t>変更後CO2原単位策定に係る人件費等9</t>
  </si>
  <si>
    <t>変更後補助額計9</t>
  </si>
  <si>
    <t>申請区分10</t>
  </si>
  <si>
    <t>交付申請を行う者の名称10</t>
  </si>
  <si>
    <t>法人番号10</t>
    <rPh sb="0" eb="4">
      <t>ホウジンバンゴウ</t>
    </rPh>
    <phoneticPr fontId="2"/>
  </si>
  <si>
    <t>申請者_所在地_都道府県10</t>
    <rPh sb="0" eb="3">
      <t>シンセイシャ</t>
    </rPh>
    <rPh sb="4" eb="7">
      <t>ショザイチ</t>
    </rPh>
    <rPh sb="8" eb="12">
      <t>トドウフケン</t>
    </rPh>
    <phoneticPr fontId="2"/>
  </si>
  <si>
    <t>申請者_所在地_以下10</t>
    <rPh sb="0" eb="3">
      <t>シンセイシャ</t>
    </rPh>
    <rPh sb="4" eb="7">
      <t>ショザイチ</t>
    </rPh>
    <rPh sb="8" eb="10">
      <t>イカ</t>
    </rPh>
    <phoneticPr fontId="2"/>
  </si>
  <si>
    <t>従業員数10</t>
    <rPh sb="0" eb="4">
      <t>ジュウギョウインスウ</t>
    </rPh>
    <phoneticPr fontId="2"/>
  </si>
  <si>
    <t>変更前費用計上10</t>
  </si>
  <si>
    <t>変更後設計・施工の区分10</t>
  </si>
  <si>
    <t>変更後費用計上10</t>
  </si>
  <si>
    <t>変更前事業開始日10</t>
  </si>
  <si>
    <t>変更前事業完了日10</t>
  </si>
  <si>
    <t>変更後事業開始日10</t>
  </si>
  <si>
    <t>変更後事業完了日10</t>
  </si>
  <si>
    <t>代表者役職10</t>
    <rPh sb="0" eb="3">
      <t>ダイヒョウシャ</t>
    </rPh>
    <rPh sb="3" eb="5">
      <t>ヤクショク</t>
    </rPh>
    <phoneticPr fontId="2"/>
  </si>
  <si>
    <t>代表者氏名10</t>
    <rPh sb="0" eb="3">
      <t>ダイヒョウシャ</t>
    </rPh>
    <rPh sb="3" eb="5">
      <t>シメイ</t>
    </rPh>
    <phoneticPr fontId="2"/>
  </si>
  <si>
    <t>担当者部署10</t>
    <rPh sb="0" eb="3">
      <t>タントウシャ</t>
    </rPh>
    <rPh sb="3" eb="5">
      <t>ブショ</t>
    </rPh>
    <phoneticPr fontId="2"/>
  </si>
  <si>
    <t>担当者役職10</t>
    <rPh sb="0" eb="3">
      <t>タントウシャ</t>
    </rPh>
    <rPh sb="3" eb="5">
      <t>ヤクショク</t>
    </rPh>
    <phoneticPr fontId="2"/>
  </si>
  <si>
    <t>担当者氏名10</t>
    <rPh sb="0" eb="3">
      <t>タントウシャ</t>
    </rPh>
    <rPh sb="3" eb="5">
      <t>シメイ</t>
    </rPh>
    <phoneticPr fontId="2"/>
  </si>
  <si>
    <t>担当者電話番号10</t>
    <rPh sb="0" eb="3">
      <t>タントウシャ</t>
    </rPh>
    <rPh sb="3" eb="7">
      <t>デンワバンゴウ</t>
    </rPh>
    <phoneticPr fontId="2"/>
  </si>
  <si>
    <t>担当者メールアドレス10</t>
    <rPh sb="0" eb="3">
      <t>タントウシャ</t>
    </rPh>
    <phoneticPr fontId="2"/>
  </si>
  <si>
    <t>変更前ソフトウェア利用費10</t>
    <rPh sb="9" eb="12">
      <t>リヨウヒ</t>
    </rPh>
    <phoneticPr fontId="2"/>
  </si>
  <si>
    <t>変更前ソフトウェア利用関連費10</t>
    <rPh sb="9" eb="11">
      <t>リヨウ</t>
    </rPh>
    <rPh sb="11" eb="13">
      <t>カンレン</t>
    </rPh>
    <rPh sb="13" eb="14">
      <t>ヒ</t>
    </rPh>
    <phoneticPr fontId="2"/>
  </si>
  <si>
    <t>変更前ＣＤＥ環境構築・利用費10</t>
  </si>
  <si>
    <t>変更前ＢＩＭコーディネーター人件費10</t>
  </si>
  <si>
    <t>変更前ＢＩＭマネジャー人件費10</t>
  </si>
  <si>
    <t>変更前ＢＩＭ講習実施費10</t>
  </si>
  <si>
    <t>変更前導入初期のBIMモデル作成10</t>
    <rPh sb="0" eb="3">
      <t>ヘンコウマエ</t>
    </rPh>
    <phoneticPr fontId="2"/>
  </si>
  <si>
    <t>変更前制度拡充BIMモデラー計10</t>
    <rPh sb="14" eb="15">
      <t>ケイ</t>
    </rPh>
    <phoneticPr fontId="2"/>
  </si>
  <si>
    <t>変更前ＢＩＭモデラー人件費10</t>
  </si>
  <si>
    <t>変更前設計費小計10</t>
    <rPh sb="3" eb="6">
      <t>セッケイヒ</t>
    </rPh>
    <rPh sb="6" eb="8">
      <t>ショウケイ</t>
    </rPh>
    <phoneticPr fontId="2"/>
  </si>
  <si>
    <t>変更前建設工事費小計10</t>
    <rPh sb="3" eb="5">
      <t>ケンセツ</t>
    </rPh>
    <rPh sb="5" eb="7">
      <t>コウジ</t>
    </rPh>
    <rPh sb="7" eb="8">
      <t>ヒ</t>
    </rPh>
    <rPh sb="8" eb="10">
      <t>ショウケイ</t>
    </rPh>
    <phoneticPr fontId="2"/>
  </si>
  <si>
    <t>変更前小計10</t>
    <rPh sb="3" eb="5">
      <t>ショウケイ</t>
    </rPh>
    <phoneticPr fontId="2"/>
  </si>
  <si>
    <t>変更後ソフトウェア利用費10</t>
    <rPh sb="9" eb="12">
      <t>リヨウヒ</t>
    </rPh>
    <phoneticPr fontId="2"/>
  </si>
  <si>
    <t>変更後ソフトウェア利用関連費10</t>
    <rPh sb="9" eb="11">
      <t>リヨウ</t>
    </rPh>
    <rPh sb="11" eb="13">
      <t>カンレン</t>
    </rPh>
    <rPh sb="13" eb="14">
      <t>ヒ</t>
    </rPh>
    <phoneticPr fontId="2"/>
  </si>
  <si>
    <t>変更後ＣＤＥ環境構築・利用費10</t>
  </si>
  <si>
    <t>変更後ＢＩＭコーディネーター人件費10</t>
  </si>
  <si>
    <t>変更後ＢＩＭマネジャー人件費10</t>
  </si>
  <si>
    <t>変更後ＢＩＭ講習実施費10</t>
  </si>
  <si>
    <t>変更後導入初期のBIMモデル作成10</t>
  </si>
  <si>
    <t>変更後高度な活用を図るためのBIMモデル作成10</t>
  </si>
  <si>
    <t>変更後維持管理BIMモデル作成10</t>
  </si>
  <si>
    <t>変更後制度拡充BIMモデラー計10</t>
    <rPh sb="14" eb="15">
      <t>ケイ</t>
    </rPh>
    <phoneticPr fontId="2"/>
  </si>
  <si>
    <t>変更後ＢＩＭモデラー人件費10</t>
  </si>
  <si>
    <t>変更後設計費小計10</t>
    <rPh sb="3" eb="6">
      <t>セッケイヒ</t>
    </rPh>
    <rPh sb="6" eb="8">
      <t>ショウケイ</t>
    </rPh>
    <phoneticPr fontId="2"/>
  </si>
  <si>
    <t>変更後建設工事費小計10</t>
    <rPh sb="3" eb="5">
      <t>ケンセツ</t>
    </rPh>
    <rPh sb="5" eb="7">
      <t>コウジ</t>
    </rPh>
    <rPh sb="7" eb="8">
      <t>ヒ</t>
    </rPh>
    <rPh sb="8" eb="10">
      <t>ショウケイ</t>
    </rPh>
    <phoneticPr fontId="2"/>
  </si>
  <si>
    <t>変更後小計10</t>
    <rPh sb="3" eb="5">
      <t>ショウケイ</t>
    </rPh>
    <phoneticPr fontId="2"/>
  </si>
  <si>
    <t>変更後補助対象事業費10</t>
  </si>
  <si>
    <t>変更後CO2原単位策定に係る人件費等10</t>
  </si>
  <si>
    <t>変更後補助額計10</t>
  </si>
  <si>
    <t>申請区分11</t>
  </si>
  <si>
    <t>交付申請を行う者の名称11</t>
  </si>
  <si>
    <t>法人番号11</t>
    <rPh sb="0" eb="4">
      <t>ホウジンバンゴウ</t>
    </rPh>
    <phoneticPr fontId="2"/>
  </si>
  <si>
    <t>申請者_所在地_都道府県11</t>
    <rPh sb="0" eb="3">
      <t>シンセイシャ</t>
    </rPh>
    <rPh sb="4" eb="7">
      <t>ショザイチ</t>
    </rPh>
    <rPh sb="8" eb="12">
      <t>トドウフケン</t>
    </rPh>
    <phoneticPr fontId="2"/>
  </si>
  <si>
    <t>申請者_所在地_以下11</t>
    <rPh sb="0" eb="3">
      <t>シンセイシャ</t>
    </rPh>
    <rPh sb="4" eb="7">
      <t>ショザイチ</t>
    </rPh>
    <rPh sb="8" eb="10">
      <t>イカ</t>
    </rPh>
    <phoneticPr fontId="2"/>
  </si>
  <si>
    <t>従業員数11</t>
    <rPh sb="0" eb="4">
      <t>ジュウギョウインスウ</t>
    </rPh>
    <phoneticPr fontId="2"/>
  </si>
  <si>
    <t>変更前費用計上11</t>
  </si>
  <si>
    <t>変更後設計・施工の区分11</t>
  </si>
  <si>
    <t>変更後費用計上11</t>
  </si>
  <si>
    <t>変更前事業開始日11</t>
  </si>
  <si>
    <t>変更前事業完了日11</t>
  </si>
  <si>
    <t>変更後事業開始日11</t>
  </si>
  <si>
    <t>変更後事業完了日11</t>
  </si>
  <si>
    <t>代表者役職11</t>
    <rPh sb="0" eb="3">
      <t>ダイヒョウシャ</t>
    </rPh>
    <rPh sb="3" eb="5">
      <t>ヤクショク</t>
    </rPh>
    <phoneticPr fontId="2"/>
  </si>
  <si>
    <t>代表者氏名11</t>
    <rPh sb="0" eb="3">
      <t>ダイヒョウシャ</t>
    </rPh>
    <rPh sb="3" eb="5">
      <t>シメイ</t>
    </rPh>
    <phoneticPr fontId="2"/>
  </si>
  <si>
    <t>担当者部署11</t>
    <rPh sb="0" eb="3">
      <t>タントウシャ</t>
    </rPh>
    <rPh sb="3" eb="5">
      <t>ブショ</t>
    </rPh>
    <phoneticPr fontId="2"/>
  </si>
  <si>
    <t>担当者役職11</t>
    <rPh sb="0" eb="3">
      <t>タントウシャ</t>
    </rPh>
    <rPh sb="3" eb="5">
      <t>ヤクショク</t>
    </rPh>
    <phoneticPr fontId="2"/>
  </si>
  <si>
    <t>担当者氏名11</t>
    <rPh sb="0" eb="3">
      <t>タントウシャ</t>
    </rPh>
    <rPh sb="3" eb="5">
      <t>シメイ</t>
    </rPh>
    <phoneticPr fontId="2"/>
  </si>
  <si>
    <t>担当者電話番号11</t>
    <rPh sb="0" eb="3">
      <t>タントウシャ</t>
    </rPh>
    <rPh sb="3" eb="7">
      <t>デンワバンゴウ</t>
    </rPh>
    <phoneticPr fontId="2"/>
  </si>
  <si>
    <t>担当者メールアドレス11</t>
    <rPh sb="0" eb="3">
      <t>タントウシャ</t>
    </rPh>
    <phoneticPr fontId="2"/>
  </si>
  <si>
    <t>変更前ソフトウェア利用費11</t>
    <rPh sb="9" eb="12">
      <t>リヨウヒ</t>
    </rPh>
    <phoneticPr fontId="2"/>
  </si>
  <si>
    <t>変更前ソフトウェア利用関連費11</t>
    <rPh sb="9" eb="11">
      <t>リヨウ</t>
    </rPh>
    <rPh sb="11" eb="13">
      <t>カンレン</t>
    </rPh>
    <rPh sb="13" eb="14">
      <t>ヒ</t>
    </rPh>
    <phoneticPr fontId="2"/>
  </si>
  <si>
    <t>変更前ＣＤＥ環境構築・利用費11</t>
  </si>
  <si>
    <t>変更前ＢＩＭコーディネーター人件費11</t>
  </si>
  <si>
    <t>変更前ＢＩＭマネジャー人件費11</t>
  </si>
  <si>
    <t>変更前ＢＩＭ講習実施費11</t>
  </si>
  <si>
    <t>変更前導入初期のBIMモデル作成11</t>
    <rPh sb="0" eb="3">
      <t>ヘンコウマエ</t>
    </rPh>
    <phoneticPr fontId="2"/>
  </si>
  <si>
    <t>変更前制度拡充BIMモデラー計11</t>
    <rPh sb="14" eb="15">
      <t>ケイ</t>
    </rPh>
    <phoneticPr fontId="2"/>
  </si>
  <si>
    <t>変更前ＢＩＭモデラー人件費11</t>
  </si>
  <si>
    <t>変更前設計費小計11</t>
    <rPh sb="3" eb="6">
      <t>セッケイヒ</t>
    </rPh>
    <rPh sb="6" eb="8">
      <t>ショウケイ</t>
    </rPh>
    <phoneticPr fontId="2"/>
  </si>
  <si>
    <t>変更前建設工事費小計11</t>
    <rPh sb="3" eb="5">
      <t>ケンセツ</t>
    </rPh>
    <rPh sb="5" eb="7">
      <t>コウジ</t>
    </rPh>
    <rPh sb="7" eb="8">
      <t>ヒ</t>
    </rPh>
    <rPh sb="8" eb="10">
      <t>ショウケイ</t>
    </rPh>
    <phoneticPr fontId="2"/>
  </si>
  <si>
    <t>変更前小計11</t>
    <rPh sb="3" eb="5">
      <t>ショウケイ</t>
    </rPh>
    <phoneticPr fontId="2"/>
  </si>
  <si>
    <t>変更後ソフトウェア利用費11</t>
    <rPh sb="9" eb="12">
      <t>リヨウヒ</t>
    </rPh>
    <phoneticPr fontId="2"/>
  </si>
  <si>
    <t>変更後ソフトウェア利用関連費11</t>
    <rPh sb="9" eb="11">
      <t>リヨウ</t>
    </rPh>
    <rPh sb="11" eb="13">
      <t>カンレン</t>
    </rPh>
    <rPh sb="13" eb="14">
      <t>ヒ</t>
    </rPh>
    <phoneticPr fontId="2"/>
  </si>
  <si>
    <t>変更後ＣＤＥ環境構築・利用費11</t>
  </si>
  <si>
    <t>変更後ＢＩＭコーディネーター人件費11</t>
  </si>
  <si>
    <t>変更後ＢＩＭマネジャー人件費11</t>
  </si>
  <si>
    <t>変更後ＢＩＭ講習実施費11</t>
  </si>
  <si>
    <t>変更後導入初期のBIMモデル作成11</t>
  </si>
  <si>
    <t>変更後高度な活用を図るためのBIMモデル作成11</t>
  </si>
  <si>
    <t>変更後維持管理BIMモデル作成11</t>
  </si>
  <si>
    <t>変更後制度拡充BIMモデラー計11</t>
    <rPh sb="14" eb="15">
      <t>ケイ</t>
    </rPh>
    <phoneticPr fontId="2"/>
  </si>
  <si>
    <t>変更後ＢＩＭモデラー人件費11</t>
  </si>
  <si>
    <t>変更後設計費小計11</t>
    <rPh sb="3" eb="6">
      <t>セッケイヒ</t>
    </rPh>
    <rPh sb="6" eb="8">
      <t>ショウケイ</t>
    </rPh>
    <phoneticPr fontId="2"/>
  </si>
  <si>
    <t>変更後建設工事費小計11</t>
    <rPh sb="3" eb="5">
      <t>ケンセツ</t>
    </rPh>
    <rPh sb="5" eb="7">
      <t>コウジ</t>
    </rPh>
    <rPh sb="7" eb="8">
      <t>ヒ</t>
    </rPh>
    <rPh sb="8" eb="10">
      <t>ショウケイ</t>
    </rPh>
    <phoneticPr fontId="2"/>
  </si>
  <si>
    <t>変更後小計11</t>
    <rPh sb="3" eb="5">
      <t>ショウケイ</t>
    </rPh>
    <phoneticPr fontId="2"/>
  </si>
  <si>
    <t>変更後補助対象事業費11</t>
  </si>
  <si>
    <t>変更後CO2原単位策定に係る人件費等11</t>
  </si>
  <si>
    <t>変更後補助額計11</t>
  </si>
  <si>
    <t>申請区分12</t>
  </si>
  <si>
    <t>交付申請を行う者の名称12</t>
  </si>
  <si>
    <t>法人番号12</t>
    <rPh sb="0" eb="4">
      <t>ホウジンバンゴウ</t>
    </rPh>
    <phoneticPr fontId="2"/>
  </si>
  <si>
    <t>申請者_所在地_都道府県12</t>
    <rPh sb="0" eb="3">
      <t>シンセイシャ</t>
    </rPh>
    <rPh sb="4" eb="7">
      <t>ショザイチ</t>
    </rPh>
    <rPh sb="8" eb="12">
      <t>トドウフケン</t>
    </rPh>
    <phoneticPr fontId="2"/>
  </si>
  <si>
    <t>申請者_所在地_以下12</t>
    <rPh sb="0" eb="3">
      <t>シンセイシャ</t>
    </rPh>
    <rPh sb="4" eb="7">
      <t>ショザイチ</t>
    </rPh>
    <rPh sb="8" eb="10">
      <t>イカ</t>
    </rPh>
    <phoneticPr fontId="2"/>
  </si>
  <si>
    <t>従業員数12</t>
    <rPh sb="0" eb="4">
      <t>ジュウギョウインスウ</t>
    </rPh>
    <phoneticPr fontId="2"/>
  </si>
  <si>
    <t>変更前費用計上12</t>
  </si>
  <si>
    <t>変更後設計・施工の区分12</t>
  </si>
  <si>
    <t>変更後費用計上12</t>
  </si>
  <si>
    <t>変更前事業開始日12</t>
  </si>
  <si>
    <t>変更前事業完了日12</t>
  </si>
  <si>
    <t>変更後事業開始日12</t>
  </si>
  <si>
    <t>変更後事業完了日12</t>
  </si>
  <si>
    <t>代表者役職12</t>
    <rPh sb="0" eb="3">
      <t>ダイヒョウシャ</t>
    </rPh>
    <rPh sb="3" eb="5">
      <t>ヤクショク</t>
    </rPh>
    <phoneticPr fontId="2"/>
  </si>
  <si>
    <t>代表者氏名12</t>
    <rPh sb="0" eb="3">
      <t>ダイヒョウシャ</t>
    </rPh>
    <rPh sb="3" eb="5">
      <t>シメイ</t>
    </rPh>
    <phoneticPr fontId="2"/>
  </si>
  <si>
    <t>担当者部署12</t>
    <rPh sb="0" eb="3">
      <t>タントウシャ</t>
    </rPh>
    <rPh sb="3" eb="5">
      <t>ブショ</t>
    </rPh>
    <phoneticPr fontId="2"/>
  </si>
  <si>
    <t>担当者役職12</t>
    <rPh sb="0" eb="3">
      <t>タントウシャ</t>
    </rPh>
    <rPh sb="3" eb="5">
      <t>ヤクショク</t>
    </rPh>
    <phoneticPr fontId="2"/>
  </si>
  <si>
    <t>担当者氏名12</t>
    <rPh sb="0" eb="3">
      <t>タントウシャ</t>
    </rPh>
    <rPh sb="3" eb="5">
      <t>シメイ</t>
    </rPh>
    <phoneticPr fontId="2"/>
  </si>
  <si>
    <t>担当者電話番号12</t>
    <rPh sb="0" eb="3">
      <t>タントウシャ</t>
    </rPh>
    <rPh sb="3" eb="7">
      <t>デンワバンゴウ</t>
    </rPh>
    <phoneticPr fontId="2"/>
  </si>
  <si>
    <t>担当者メールアドレス12</t>
    <rPh sb="0" eb="3">
      <t>タントウシャ</t>
    </rPh>
    <phoneticPr fontId="2"/>
  </si>
  <si>
    <t>変更前ソフトウェア利用費12</t>
    <rPh sb="9" eb="12">
      <t>リヨウヒ</t>
    </rPh>
    <phoneticPr fontId="2"/>
  </si>
  <si>
    <t>変更前ソフトウェア利用関連費12</t>
    <rPh sb="9" eb="11">
      <t>リヨウ</t>
    </rPh>
    <rPh sb="11" eb="13">
      <t>カンレン</t>
    </rPh>
    <rPh sb="13" eb="14">
      <t>ヒ</t>
    </rPh>
    <phoneticPr fontId="2"/>
  </si>
  <si>
    <t>変更前ＣＤＥ環境構築・利用費12</t>
  </si>
  <si>
    <t>変更前ＢＩＭコーディネーター人件費12</t>
  </si>
  <si>
    <t>変更前ＢＩＭマネジャー人件費12</t>
  </si>
  <si>
    <t>変更前ＢＩＭ講習実施費12</t>
  </si>
  <si>
    <t>変更前導入初期のBIMモデル作成12</t>
    <rPh sb="0" eb="3">
      <t>ヘンコウマエ</t>
    </rPh>
    <phoneticPr fontId="2"/>
  </si>
  <si>
    <t>変更前制度拡充BIMモデラー計12</t>
    <rPh sb="14" eb="15">
      <t>ケイ</t>
    </rPh>
    <phoneticPr fontId="2"/>
  </si>
  <si>
    <t>変更前ＢＩＭモデラー人件費12</t>
  </si>
  <si>
    <t>変更前設計費小計12</t>
    <rPh sb="3" eb="6">
      <t>セッケイヒ</t>
    </rPh>
    <rPh sb="6" eb="8">
      <t>ショウケイ</t>
    </rPh>
    <phoneticPr fontId="2"/>
  </si>
  <si>
    <t>変更前建設工事費小計12</t>
    <rPh sb="3" eb="5">
      <t>ケンセツ</t>
    </rPh>
    <rPh sb="5" eb="7">
      <t>コウジ</t>
    </rPh>
    <rPh sb="7" eb="8">
      <t>ヒ</t>
    </rPh>
    <rPh sb="8" eb="10">
      <t>ショウケイ</t>
    </rPh>
    <phoneticPr fontId="2"/>
  </si>
  <si>
    <t>変更前小計12</t>
    <rPh sb="3" eb="5">
      <t>ショウケイ</t>
    </rPh>
    <phoneticPr fontId="2"/>
  </si>
  <si>
    <t>変更後ソフトウェア利用費12</t>
    <rPh sb="9" eb="12">
      <t>リヨウヒ</t>
    </rPh>
    <phoneticPr fontId="2"/>
  </si>
  <si>
    <t>変更後ソフトウェア利用関連費12</t>
    <rPh sb="9" eb="11">
      <t>リヨウ</t>
    </rPh>
    <rPh sb="11" eb="13">
      <t>カンレン</t>
    </rPh>
    <rPh sb="13" eb="14">
      <t>ヒ</t>
    </rPh>
    <phoneticPr fontId="2"/>
  </si>
  <si>
    <t>変更後ＣＤＥ環境構築・利用費12</t>
  </si>
  <si>
    <t>変更後ＢＩＭコーディネーター人件費12</t>
  </si>
  <si>
    <t>変更後ＢＩＭマネジャー人件費12</t>
  </si>
  <si>
    <t>変更後ＢＩＭ講習実施費12</t>
  </si>
  <si>
    <t>変更後導入初期のBIMモデル作成12</t>
  </si>
  <si>
    <t>変更後高度な活用を図るためのBIMモデル作成12</t>
  </si>
  <si>
    <t>変更後維持管理BIMモデル作成12</t>
  </si>
  <si>
    <t>変更後制度拡充BIMモデラー計12</t>
    <rPh sb="14" eb="15">
      <t>ケイ</t>
    </rPh>
    <phoneticPr fontId="2"/>
  </si>
  <si>
    <t>変更後ＢＩＭモデラー人件費12</t>
  </si>
  <si>
    <t>変更後設計費小計12</t>
    <rPh sb="3" eb="6">
      <t>セッケイヒ</t>
    </rPh>
    <rPh sb="6" eb="8">
      <t>ショウケイ</t>
    </rPh>
    <phoneticPr fontId="2"/>
  </si>
  <si>
    <t>変更後建設工事費小計12</t>
    <rPh sb="3" eb="5">
      <t>ケンセツ</t>
    </rPh>
    <rPh sb="5" eb="7">
      <t>コウジ</t>
    </rPh>
    <rPh sb="7" eb="8">
      <t>ヒ</t>
    </rPh>
    <rPh sb="8" eb="10">
      <t>ショウケイ</t>
    </rPh>
    <phoneticPr fontId="2"/>
  </si>
  <si>
    <t>変更後小計12</t>
    <rPh sb="3" eb="5">
      <t>ショウケイ</t>
    </rPh>
    <phoneticPr fontId="2"/>
  </si>
  <si>
    <t>変更後補助対象事業費12</t>
  </si>
  <si>
    <t>変更後CO2原単位策定に係る人件費等12</t>
  </si>
  <si>
    <t>変更後補助額計12</t>
  </si>
  <si>
    <t>申請区分13</t>
  </si>
  <si>
    <t>交付申請を行う者の名称13</t>
  </si>
  <si>
    <t>法人番号13</t>
    <rPh sb="0" eb="4">
      <t>ホウジンバンゴウ</t>
    </rPh>
    <phoneticPr fontId="2"/>
  </si>
  <si>
    <t>申請者_所在地_都道府県13</t>
    <rPh sb="0" eb="3">
      <t>シンセイシャ</t>
    </rPh>
    <rPh sb="4" eb="7">
      <t>ショザイチ</t>
    </rPh>
    <rPh sb="8" eb="12">
      <t>トドウフケン</t>
    </rPh>
    <phoneticPr fontId="2"/>
  </si>
  <si>
    <t>申請者_所在地_以下13</t>
    <rPh sb="0" eb="3">
      <t>シンセイシャ</t>
    </rPh>
    <rPh sb="4" eb="7">
      <t>ショザイチ</t>
    </rPh>
    <rPh sb="8" eb="10">
      <t>イカ</t>
    </rPh>
    <phoneticPr fontId="2"/>
  </si>
  <si>
    <t>従業員数13</t>
    <rPh sb="0" eb="4">
      <t>ジュウギョウインスウ</t>
    </rPh>
    <phoneticPr fontId="2"/>
  </si>
  <si>
    <t>変更前費用計上13</t>
  </si>
  <si>
    <t>変更後設計・施工の区分13</t>
  </si>
  <si>
    <t>変更後費用計上13</t>
  </si>
  <si>
    <t>変更前事業開始日13</t>
  </si>
  <si>
    <t>変更前事業完了日13</t>
  </si>
  <si>
    <t>変更後事業開始日13</t>
  </si>
  <si>
    <t>変更後事業完了日13</t>
  </si>
  <si>
    <t>代表者役職13</t>
    <rPh sb="0" eb="3">
      <t>ダイヒョウシャ</t>
    </rPh>
    <rPh sb="3" eb="5">
      <t>ヤクショク</t>
    </rPh>
    <phoneticPr fontId="2"/>
  </si>
  <si>
    <t>代表者氏名13</t>
    <rPh sb="0" eb="3">
      <t>ダイヒョウシャ</t>
    </rPh>
    <rPh sb="3" eb="5">
      <t>シメイ</t>
    </rPh>
    <phoneticPr fontId="2"/>
  </si>
  <si>
    <t>担当者部署13</t>
    <rPh sb="0" eb="3">
      <t>タントウシャ</t>
    </rPh>
    <rPh sb="3" eb="5">
      <t>ブショ</t>
    </rPh>
    <phoneticPr fontId="2"/>
  </si>
  <si>
    <t>担当者役職13</t>
    <rPh sb="0" eb="3">
      <t>タントウシャ</t>
    </rPh>
    <rPh sb="3" eb="5">
      <t>ヤクショク</t>
    </rPh>
    <phoneticPr fontId="2"/>
  </si>
  <si>
    <t>担当者氏名13</t>
    <rPh sb="0" eb="3">
      <t>タントウシャ</t>
    </rPh>
    <rPh sb="3" eb="5">
      <t>シメイ</t>
    </rPh>
    <phoneticPr fontId="2"/>
  </si>
  <si>
    <t>担当者電話番号13</t>
    <rPh sb="0" eb="3">
      <t>タントウシャ</t>
    </rPh>
    <rPh sb="3" eb="7">
      <t>デンワバンゴウ</t>
    </rPh>
    <phoneticPr fontId="2"/>
  </si>
  <si>
    <t>担当者メールアドレス13</t>
    <rPh sb="0" eb="3">
      <t>タントウシャ</t>
    </rPh>
    <phoneticPr fontId="2"/>
  </si>
  <si>
    <t>変更前ソフトウェア利用費13</t>
    <rPh sb="9" eb="12">
      <t>リヨウヒ</t>
    </rPh>
    <phoneticPr fontId="2"/>
  </si>
  <si>
    <t>変更前ソフトウェア利用関連費13</t>
    <rPh sb="9" eb="11">
      <t>リヨウ</t>
    </rPh>
    <rPh sb="11" eb="13">
      <t>カンレン</t>
    </rPh>
    <rPh sb="13" eb="14">
      <t>ヒ</t>
    </rPh>
    <phoneticPr fontId="2"/>
  </si>
  <si>
    <t>変更前ＣＤＥ環境構築・利用費13</t>
  </si>
  <si>
    <t>変更前ＢＩＭコーディネーター人件費13</t>
  </si>
  <si>
    <t>変更前ＢＩＭマネジャー人件費13</t>
  </si>
  <si>
    <t>変更前ＢＩＭ講習実施費13</t>
  </si>
  <si>
    <t>変更前導入初期のBIMモデル作成13</t>
    <rPh sb="0" eb="3">
      <t>ヘンコウマエ</t>
    </rPh>
    <phoneticPr fontId="2"/>
  </si>
  <si>
    <t>変更前制度拡充BIMモデラー計13</t>
    <rPh sb="14" eb="15">
      <t>ケイ</t>
    </rPh>
    <phoneticPr fontId="2"/>
  </si>
  <si>
    <t>変更前ＢＩＭモデラー人件費13</t>
  </si>
  <si>
    <t>変更前設計費小計13</t>
    <rPh sb="3" eb="6">
      <t>セッケイヒ</t>
    </rPh>
    <rPh sb="6" eb="8">
      <t>ショウケイ</t>
    </rPh>
    <phoneticPr fontId="2"/>
  </si>
  <si>
    <t>変更前建設工事費小計13</t>
    <rPh sb="3" eb="5">
      <t>ケンセツ</t>
    </rPh>
    <rPh sb="5" eb="7">
      <t>コウジ</t>
    </rPh>
    <rPh sb="7" eb="8">
      <t>ヒ</t>
    </rPh>
    <rPh sb="8" eb="10">
      <t>ショウケイ</t>
    </rPh>
    <phoneticPr fontId="2"/>
  </si>
  <si>
    <t>変更前小計13</t>
    <rPh sb="3" eb="5">
      <t>ショウケイ</t>
    </rPh>
    <phoneticPr fontId="2"/>
  </si>
  <si>
    <t>変更後ソフトウェア利用費13</t>
    <rPh sb="9" eb="12">
      <t>リヨウヒ</t>
    </rPh>
    <phoneticPr fontId="2"/>
  </si>
  <si>
    <t>変更後ソフトウェア利用関連費13</t>
    <rPh sb="9" eb="11">
      <t>リヨウ</t>
    </rPh>
    <rPh sb="11" eb="13">
      <t>カンレン</t>
    </rPh>
    <rPh sb="13" eb="14">
      <t>ヒ</t>
    </rPh>
    <phoneticPr fontId="2"/>
  </si>
  <si>
    <t>変更後ＣＤＥ環境構築・利用費13</t>
  </si>
  <si>
    <t>変更後ＢＩＭコーディネーター人件費13</t>
  </si>
  <si>
    <t>変更後ＢＩＭマネジャー人件費13</t>
  </si>
  <si>
    <t>変更後ＢＩＭ講習実施費13</t>
  </si>
  <si>
    <t>変更後導入初期のBIMモデル作成13</t>
  </si>
  <si>
    <t>変更後高度な活用を図るためのBIMモデル作成13</t>
  </si>
  <si>
    <t>変更後維持管理BIMモデル作成13</t>
  </si>
  <si>
    <t>変更後制度拡充BIMモデラー計13</t>
    <rPh sb="14" eb="15">
      <t>ケイ</t>
    </rPh>
    <phoneticPr fontId="2"/>
  </si>
  <si>
    <t>変更後ＢＩＭモデラー人件費13</t>
  </si>
  <si>
    <t>変更後設計費小計13</t>
    <rPh sb="3" eb="6">
      <t>セッケイヒ</t>
    </rPh>
    <rPh sb="6" eb="8">
      <t>ショウケイ</t>
    </rPh>
    <phoneticPr fontId="2"/>
  </si>
  <si>
    <t>変更後建設工事費小計13</t>
    <rPh sb="3" eb="5">
      <t>ケンセツ</t>
    </rPh>
    <rPh sb="5" eb="7">
      <t>コウジ</t>
    </rPh>
    <rPh sb="7" eb="8">
      <t>ヒ</t>
    </rPh>
    <rPh sb="8" eb="10">
      <t>ショウケイ</t>
    </rPh>
    <phoneticPr fontId="2"/>
  </si>
  <si>
    <t>変更後小計13</t>
    <rPh sb="3" eb="5">
      <t>ショウケイ</t>
    </rPh>
    <phoneticPr fontId="2"/>
  </si>
  <si>
    <t>変更後補助対象事業費13</t>
  </si>
  <si>
    <t>変更後CO2原単位策定に係る人件費等13</t>
  </si>
  <si>
    <t>変更後補助額計13</t>
  </si>
  <si>
    <t>申請区分14</t>
  </si>
  <si>
    <t>交付申請を行う者の名称14</t>
  </si>
  <si>
    <t>法人番号14</t>
    <rPh sb="0" eb="4">
      <t>ホウジンバンゴウ</t>
    </rPh>
    <phoneticPr fontId="2"/>
  </si>
  <si>
    <t>申請者_所在地_都道府県14</t>
    <rPh sb="0" eb="3">
      <t>シンセイシャ</t>
    </rPh>
    <rPh sb="4" eb="7">
      <t>ショザイチ</t>
    </rPh>
    <rPh sb="8" eb="12">
      <t>トドウフケン</t>
    </rPh>
    <phoneticPr fontId="2"/>
  </si>
  <si>
    <t>申請者_所在地_以下14</t>
    <rPh sb="0" eb="3">
      <t>シンセイシャ</t>
    </rPh>
    <rPh sb="4" eb="7">
      <t>ショザイチ</t>
    </rPh>
    <rPh sb="8" eb="10">
      <t>イカ</t>
    </rPh>
    <phoneticPr fontId="2"/>
  </si>
  <si>
    <t>従業員数14</t>
    <rPh sb="0" eb="4">
      <t>ジュウギョウインスウ</t>
    </rPh>
    <phoneticPr fontId="2"/>
  </si>
  <si>
    <t>変更前費用計上14</t>
  </si>
  <si>
    <t>変更後設計・施工の区分14</t>
  </si>
  <si>
    <t>変更後費用計上14</t>
  </si>
  <si>
    <t>変更前事業開始日14</t>
  </si>
  <si>
    <t>変更前事業完了日14</t>
  </si>
  <si>
    <t>変更後事業開始日14</t>
  </si>
  <si>
    <t>変更後事業完了日14</t>
  </si>
  <si>
    <t>代表者役職14</t>
    <rPh sb="0" eb="3">
      <t>ダイヒョウシャ</t>
    </rPh>
    <rPh sb="3" eb="5">
      <t>ヤクショク</t>
    </rPh>
    <phoneticPr fontId="2"/>
  </si>
  <si>
    <t>代表者氏名14</t>
    <rPh sb="0" eb="3">
      <t>ダイヒョウシャ</t>
    </rPh>
    <rPh sb="3" eb="5">
      <t>シメイ</t>
    </rPh>
    <phoneticPr fontId="2"/>
  </si>
  <si>
    <t>担当者部署14</t>
    <rPh sb="0" eb="3">
      <t>タントウシャ</t>
    </rPh>
    <rPh sb="3" eb="5">
      <t>ブショ</t>
    </rPh>
    <phoneticPr fontId="2"/>
  </si>
  <si>
    <t>担当者役職14</t>
    <rPh sb="0" eb="3">
      <t>タントウシャ</t>
    </rPh>
    <rPh sb="3" eb="5">
      <t>ヤクショク</t>
    </rPh>
    <phoneticPr fontId="2"/>
  </si>
  <si>
    <t>担当者氏名14</t>
    <rPh sb="0" eb="3">
      <t>タントウシャ</t>
    </rPh>
    <rPh sb="3" eb="5">
      <t>シメイ</t>
    </rPh>
    <phoneticPr fontId="2"/>
  </si>
  <si>
    <t>担当者電話番号14</t>
    <rPh sb="0" eb="3">
      <t>タントウシャ</t>
    </rPh>
    <rPh sb="3" eb="7">
      <t>デンワバンゴウ</t>
    </rPh>
    <phoneticPr fontId="2"/>
  </si>
  <si>
    <t>担当者メールアドレス14</t>
    <rPh sb="0" eb="3">
      <t>タントウシャ</t>
    </rPh>
    <phoneticPr fontId="2"/>
  </si>
  <si>
    <t>変更前ソフトウェア利用費14</t>
    <rPh sb="9" eb="12">
      <t>リヨウヒ</t>
    </rPh>
    <phoneticPr fontId="2"/>
  </si>
  <si>
    <t>変更前ソフトウェア利用関連費14</t>
    <rPh sb="9" eb="11">
      <t>リヨウ</t>
    </rPh>
    <rPh sb="11" eb="13">
      <t>カンレン</t>
    </rPh>
    <rPh sb="13" eb="14">
      <t>ヒ</t>
    </rPh>
    <phoneticPr fontId="2"/>
  </si>
  <si>
    <t>変更前ＣＤＥ環境構築・利用費14</t>
  </si>
  <si>
    <t>変更前ＢＩＭコーディネーター人件費14</t>
  </si>
  <si>
    <t>変更前ＢＩＭマネジャー人件費14</t>
  </si>
  <si>
    <t>変更前ＢＩＭ講習実施費14</t>
  </si>
  <si>
    <t>変更前導入初期のBIMモデル作成14</t>
    <rPh sb="0" eb="3">
      <t>ヘンコウマエ</t>
    </rPh>
    <phoneticPr fontId="2"/>
  </si>
  <si>
    <t>変更前制度拡充BIMモデラー計14</t>
    <rPh sb="14" eb="15">
      <t>ケイ</t>
    </rPh>
    <phoneticPr fontId="2"/>
  </si>
  <si>
    <t>変更前ＢＩＭモデラー人件費14</t>
  </si>
  <si>
    <t>変更前設計費小計14</t>
    <rPh sb="3" eb="6">
      <t>セッケイヒ</t>
    </rPh>
    <rPh sb="6" eb="8">
      <t>ショウケイ</t>
    </rPh>
    <phoneticPr fontId="2"/>
  </si>
  <si>
    <t>変更前建設工事費小計14</t>
    <rPh sb="3" eb="5">
      <t>ケンセツ</t>
    </rPh>
    <rPh sb="5" eb="7">
      <t>コウジ</t>
    </rPh>
    <rPh sb="7" eb="8">
      <t>ヒ</t>
    </rPh>
    <rPh sb="8" eb="10">
      <t>ショウケイ</t>
    </rPh>
    <phoneticPr fontId="2"/>
  </si>
  <si>
    <t>変更前小計14</t>
    <rPh sb="3" eb="5">
      <t>ショウケイ</t>
    </rPh>
    <phoneticPr fontId="2"/>
  </si>
  <si>
    <t>変更後ソフトウェア利用費14</t>
    <rPh sb="9" eb="12">
      <t>リヨウヒ</t>
    </rPh>
    <phoneticPr fontId="2"/>
  </si>
  <si>
    <t>変更後ソフトウェア利用関連費14</t>
    <rPh sb="9" eb="11">
      <t>リヨウ</t>
    </rPh>
    <rPh sb="11" eb="13">
      <t>カンレン</t>
    </rPh>
    <rPh sb="13" eb="14">
      <t>ヒ</t>
    </rPh>
    <phoneticPr fontId="2"/>
  </si>
  <si>
    <t>変更後ＣＤＥ環境構築・利用費14</t>
  </si>
  <si>
    <t>変更後ＢＩＭコーディネーター人件費14</t>
  </si>
  <si>
    <t>変更後ＢＩＭマネジャー人件費14</t>
  </si>
  <si>
    <t>変更後ＢＩＭ講習実施費14</t>
  </si>
  <si>
    <t>変更後導入初期のBIMモデル作成14</t>
  </si>
  <si>
    <t>変更後高度な活用を図るためのBIMモデル作成14</t>
  </si>
  <si>
    <t>変更後維持管理BIMモデル作成14</t>
  </si>
  <si>
    <t>変更後制度拡充BIMモデラー計14</t>
    <rPh sb="14" eb="15">
      <t>ケイ</t>
    </rPh>
    <phoneticPr fontId="2"/>
  </si>
  <si>
    <t>変更後ＢＩＭモデラー人件費14</t>
  </si>
  <si>
    <t>変更後設計費小計14</t>
    <rPh sb="3" eb="6">
      <t>セッケイヒ</t>
    </rPh>
    <rPh sb="6" eb="8">
      <t>ショウケイ</t>
    </rPh>
    <phoneticPr fontId="2"/>
  </si>
  <si>
    <t>変更後建設工事費小計14</t>
    <rPh sb="3" eb="5">
      <t>ケンセツ</t>
    </rPh>
    <rPh sb="5" eb="7">
      <t>コウジ</t>
    </rPh>
    <rPh sb="7" eb="8">
      <t>ヒ</t>
    </rPh>
    <rPh sb="8" eb="10">
      <t>ショウケイ</t>
    </rPh>
    <phoneticPr fontId="2"/>
  </si>
  <si>
    <t>変更後小計14</t>
    <rPh sb="3" eb="5">
      <t>ショウケイ</t>
    </rPh>
    <phoneticPr fontId="2"/>
  </si>
  <si>
    <t>変更後補助対象事業費14</t>
  </si>
  <si>
    <t>変更後CO2原単位策定に係る人件費等14</t>
  </si>
  <si>
    <t>変更後補助額計14</t>
  </si>
  <si>
    <t>申請区分15</t>
  </si>
  <si>
    <t>交付申請を行う者の名称15</t>
  </si>
  <si>
    <t>法人番号15</t>
    <rPh sb="0" eb="4">
      <t>ホウジンバンゴウ</t>
    </rPh>
    <phoneticPr fontId="2"/>
  </si>
  <si>
    <t>申請者_所在地_都道府県15</t>
    <rPh sb="0" eb="3">
      <t>シンセイシャ</t>
    </rPh>
    <rPh sb="4" eb="7">
      <t>ショザイチ</t>
    </rPh>
    <rPh sb="8" eb="12">
      <t>トドウフケン</t>
    </rPh>
    <phoneticPr fontId="2"/>
  </si>
  <si>
    <t>申請者_所在地_以下15</t>
    <rPh sb="0" eb="3">
      <t>シンセイシャ</t>
    </rPh>
    <rPh sb="4" eb="7">
      <t>ショザイチ</t>
    </rPh>
    <rPh sb="8" eb="10">
      <t>イカ</t>
    </rPh>
    <phoneticPr fontId="2"/>
  </si>
  <si>
    <t>従業員数15</t>
    <rPh sb="0" eb="4">
      <t>ジュウギョウインスウ</t>
    </rPh>
    <phoneticPr fontId="2"/>
  </si>
  <si>
    <t>変更前費用計上15</t>
  </si>
  <si>
    <t>変更後設計・施工の区分15</t>
  </si>
  <si>
    <t>変更後費用計上15</t>
  </si>
  <si>
    <t>変更前事業開始日15</t>
  </si>
  <si>
    <t>変更前事業完了日15</t>
  </si>
  <si>
    <t>変更後事業開始日15</t>
  </si>
  <si>
    <t>変更後事業完了日15</t>
  </si>
  <si>
    <t>代表者役職15</t>
    <rPh sb="0" eb="3">
      <t>ダイヒョウシャ</t>
    </rPh>
    <rPh sb="3" eb="5">
      <t>ヤクショク</t>
    </rPh>
    <phoneticPr fontId="2"/>
  </si>
  <si>
    <t>代表者氏名15</t>
    <rPh sb="0" eb="3">
      <t>ダイヒョウシャ</t>
    </rPh>
    <rPh sb="3" eb="5">
      <t>シメイ</t>
    </rPh>
    <phoneticPr fontId="2"/>
  </si>
  <si>
    <t>担当者部署15</t>
    <rPh sb="0" eb="3">
      <t>タントウシャ</t>
    </rPh>
    <rPh sb="3" eb="5">
      <t>ブショ</t>
    </rPh>
    <phoneticPr fontId="2"/>
  </si>
  <si>
    <t>担当者役職15</t>
    <rPh sb="0" eb="3">
      <t>タントウシャ</t>
    </rPh>
    <rPh sb="3" eb="5">
      <t>ヤクショク</t>
    </rPh>
    <phoneticPr fontId="2"/>
  </si>
  <si>
    <t>担当者氏名15</t>
    <rPh sb="0" eb="3">
      <t>タントウシャ</t>
    </rPh>
    <rPh sb="3" eb="5">
      <t>シメイ</t>
    </rPh>
    <phoneticPr fontId="2"/>
  </si>
  <si>
    <t>担当者電話番号15</t>
    <rPh sb="0" eb="3">
      <t>タントウシャ</t>
    </rPh>
    <rPh sb="3" eb="7">
      <t>デンワバンゴウ</t>
    </rPh>
    <phoneticPr fontId="2"/>
  </si>
  <si>
    <t>担当者メールアドレス15</t>
    <rPh sb="0" eb="3">
      <t>タントウシャ</t>
    </rPh>
    <phoneticPr fontId="2"/>
  </si>
  <si>
    <t>変更前ソフトウェア利用費15</t>
    <rPh sb="9" eb="12">
      <t>リヨウヒ</t>
    </rPh>
    <phoneticPr fontId="2"/>
  </si>
  <si>
    <t>変更前ソフトウェア利用関連費15</t>
    <rPh sb="9" eb="11">
      <t>リヨウ</t>
    </rPh>
    <rPh sb="11" eb="13">
      <t>カンレン</t>
    </rPh>
    <rPh sb="13" eb="14">
      <t>ヒ</t>
    </rPh>
    <phoneticPr fontId="2"/>
  </si>
  <si>
    <t>変更前ＣＤＥ環境構築・利用費15</t>
  </si>
  <si>
    <t>変更前ＢＩＭコーディネーター人件費15</t>
  </si>
  <si>
    <t>変更前ＢＩＭマネジャー人件費15</t>
  </si>
  <si>
    <t>変更前ＢＩＭ講習実施費15</t>
  </si>
  <si>
    <t>変更前導入初期のBIMモデル作成15</t>
    <rPh sb="0" eb="3">
      <t>ヘンコウマエ</t>
    </rPh>
    <phoneticPr fontId="2"/>
  </si>
  <si>
    <t>変更前制度拡充BIMモデラー計15</t>
    <rPh sb="14" eb="15">
      <t>ケイ</t>
    </rPh>
    <phoneticPr fontId="2"/>
  </si>
  <si>
    <t>変更前ＢＩＭモデラー人件費15</t>
  </si>
  <si>
    <t>変更前設計費小計15</t>
    <rPh sb="3" eb="6">
      <t>セッケイヒ</t>
    </rPh>
    <rPh sb="6" eb="8">
      <t>ショウケイ</t>
    </rPh>
    <phoneticPr fontId="2"/>
  </si>
  <si>
    <t>変更前建設工事費小計15</t>
    <rPh sb="3" eb="5">
      <t>ケンセツ</t>
    </rPh>
    <rPh sb="5" eb="7">
      <t>コウジ</t>
    </rPh>
    <rPh sb="7" eb="8">
      <t>ヒ</t>
    </rPh>
    <rPh sb="8" eb="10">
      <t>ショウケイ</t>
    </rPh>
    <phoneticPr fontId="2"/>
  </si>
  <si>
    <t>変更前小計15</t>
    <rPh sb="3" eb="5">
      <t>ショウケイ</t>
    </rPh>
    <phoneticPr fontId="2"/>
  </si>
  <si>
    <t>変更後ソフトウェア利用費15</t>
    <rPh sb="9" eb="12">
      <t>リヨウヒ</t>
    </rPh>
    <phoneticPr fontId="2"/>
  </si>
  <si>
    <t>変更後ソフトウェア利用関連費15</t>
    <rPh sb="9" eb="11">
      <t>リヨウ</t>
    </rPh>
    <rPh sb="11" eb="13">
      <t>カンレン</t>
    </rPh>
    <rPh sb="13" eb="14">
      <t>ヒ</t>
    </rPh>
    <phoneticPr fontId="2"/>
  </si>
  <si>
    <t>変更後ＣＤＥ環境構築・利用費15</t>
  </si>
  <si>
    <t>変更後ＢＩＭコーディネーター人件費15</t>
  </si>
  <si>
    <t>変更後ＢＩＭマネジャー人件費15</t>
  </si>
  <si>
    <t>変更後ＢＩＭ講習実施費15</t>
  </si>
  <si>
    <t>変更後導入初期のBIMモデル作成15</t>
  </si>
  <si>
    <t>変更後高度な活用を図るためのBIMモデル作成15</t>
  </si>
  <si>
    <t>変更後維持管理BIMモデル作成15</t>
  </si>
  <si>
    <t>変更後制度拡充BIMモデラー計15</t>
    <rPh sb="14" eb="15">
      <t>ケイ</t>
    </rPh>
    <phoneticPr fontId="2"/>
  </si>
  <si>
    <t>変更後ＢＩＭモデラー人件費15</t>
  </si>
  <si>
    <t>変更後設計費小計15</t>
    <rPh sb="3" eb="6">
      <t>セッケイヒ</t>
    </rPh>
    <rPh sb="6" eb="8">
      <t>ショウケイ</t>
    </rPh>
    <phoneticPr fontId="2"/>
  </si>
  <si>
    <t>変更後建設工事費小計15</t>
    <rPh sb="3" eb="5">
      <t>ケンセツ</t>
    </rPh>
    <rPh sb="5" eb="7">
      <t>コウジ</t>
    </rPh>
    <rPh sb="7" eb="8">
      <t>ヒ</t>
    </rPh>
    <rPh sb="8" eb="10">
      <t>ショウケイ</t>
    </rPh>
    <phoneticPr fontId="2"/>
  </si>
  <si>
    <t>変更後小計15</t>
    <rPh sb="3" eb="5">
      <t>ショウケイ</t>
    </rPh>
    <phoneticPr fontId="2"/>
  </si>
  <si>
    <t>変更後補助対象事業費15</t>
  </si>
  <si>
    <t>変更後CO2原単位策定に係る人件費等15</t>
  </si>
  <si>
    <t>変更後補助額計15</t>
  </si>
  <si>
    <t>申請区分16</t>
  </si>
  <si>
    <t>交付申請を行う者の名称16</t>
  </si>
  <si>
    <t>法人番号16</t>
    <rPh sb="0" eb="4">
      <t>ホウジンバンゴウ</t>
    </rPh>
    <phoneticPr fontId="2"/>
  </si>
  <si>
    <t>申請者_所在地_都道府県16</t>
    <rPh sb="0" eb="3">
      <t>シンセイシャ</t>
    </rPh>
    <rPh sb="4" eb="7">
      <t>ショザイチ</t>
    </rPh>
    <rPh sb="8" eb="12">
      <t>トドウフケン</t>
    </rPh>
    <phoneticPr fontId="2"/>
  </si>
  <si>
    <t>申請者_所在地_以下16</t>
    <rPh sb="0" eb="3">
      <t>シンセイシャ</t>
    </rPh>
    <rPh sb="4" eb="7">
      <t>ショザイチ</t>
    </rPh>
    <rPh sb="8" eb="10">
      <t>イカ</t>
    </rPh>
    <phoneticPr fontId="2"/>
  </si>
  <si>
    <t>従業員数16</t>
    <rPh sb="0" eb="4">
      <t>ジュウギョウインスウ</t>
    </rPh>
    <phoneticPr fontId="2"/>
  </si>
  <si>
    <t>変更前費用計上16</t>
  </si>
  <si>
    <t>変更後設計・施工の区分16</t>
  </si>
  <si>
    <t>変更後費用計上16</t>
  </si>
  <si>
    <t>変更前事業開始日16</t>
  </si>
  <si>
    <t>変更前事業完了日16</t>
  </si>
  <si>
    <t>変更後事業開始日16</t>
  </si>
  <si>
    <t>変更後事業完了日16</t>
  </si>
  <si>
    <t>代表者役職16</t>
    <rPh sb="0" eb="3">
      <t>ダイヒョウシャ</t>
    </rPh>
    <rPh sb="3" eb="5">
      <t>ヤクショク</t>
    </rPh>
    <phoneticPr fontId="2"/>
  </si>
  <si>
    <t>代表者氏名16</t>
    <rPh sb="0" eb="3">
      <t>ダイヒョウシャ</t>
    </rPh>
    <rPh sb="3" eb="5">
      <t>シメイ</t>
    </rPh>
    <phoneticPr fontId="2"/>
  </si>
  <si>
    <t>担当者部署16</t>
    <rPh sb="0" eb="3">
      <t>タントウシャ</t>
    </rPh>
    <rPh sb="3" eb="5">
      <t>ブショ</t>
    </rPh>
    <phoneticPr fontId="2"/>
  </si>
  <si>
    <t>担当者役職16</t>
    <rPh sb="0" eb="3">
      <t>タントウシャ</t>
    </rPh>
    <rPh sb="3" eb="5">
      <t>ヤクショク</t>
    </rPh>
    <phoneticPr fontId="2"/>
  </si>
  <si>
    <t>担当者氏名16</t>
    <rPh sb="0" eb="3">
      <t>タントウシャ</t>
    </rPh>
    <rPh sb="3" eb="5">
      <t>シメイ</t>
    </rPh>
    <phoneticPr fontId="2"/>
  </si>
  <si>
    <t>担当者電話番号16</t>
    <rPh sb="0" eb="3">
      <t>タントウシャ</t>
    </rPh>
    <rPh sb="3" eb="7">
      <t>デンワバンゴウ</t>
    </rPh>
    <phoneticPr fontId="2"/>
  </si>
  <si>
    <t>担当者メールアドレス16</t>
    <rPh sb="0" eb="3">
      <t>タントウシャ</t>
    </rPh>
    <phoneticPr fontId="2"/>
  </si>
  <si>
    <t>変更前ソフトウェア利用費16</t>
    <rPh sb="9" eb="12">
      <t>リヨウヒ</t>
    </rPh>
    <phoneticPr fontId="2"/>
  </si>
  <si>
    <t>変更前ソフトウェア利用関連費16</t>
    <rPh sb="9" eb="11">
      <t>リヨウ</t>
    </rPh>
    <rPh sb="11" eb="13">
      <t>カンレン</t>
    </rPh>
    <rPh sb="13" eb="14">
      <t>ヒ</t>
    </rPh>
    <phoneticPr fontId="2"/>
  </si>
  <si>
    <t>変更前ＣＤＥ環境構築・利用費16</t>
  </si>
  <si>
    <t>変更前ＢＩＭコーディネーター人件費16</t>
  </si>
  <si>
    <t>変更前ＢＩＭマネジャー人件費16</t>
  </si>
  <si>
    <t>変更前ＢＩＭ講習実施費16</t>
  </si>
  <si>
    <t>変更前導入初期のBIMモデル作成16</t>
    <rPh sb="0" eb="3">
      <t>ヘンコウマエ</t>
    </rPh>
    <phoneticPr fontId="2"/>
  </si>
  <si>
    <t>変更前制度拡充BIMモデラー計16</t>
    <rPh sb="14" eb="15">
      <t>ケイ</t>
    </rPh>
    <phoneticPr fontId="2"/>
  </si>
  <si>
    <t>変更前ＢＩＭモデラー人件費16</t>
  </si>
  <si>
    <t>変更前設計費小計16</t>
    <rPh sb="3" eb="6">
      <t>セッケイヒ</t>
    </rPh>
    <rPh sb="6" eb="8">
      <t>ショウケイ</t>
    </rPh>
    <phoneticPr fontId="2"/>
  </si>
  <si>
    <t>変更前建設工事費小計16</t>
    <rPh sb="3" eb="5">
      <t>ケンセツ</t>
    </rPh>
    <rPh sb="5" eb="7">
      <t>コウジ</t>
    </rPh>
    <rPh sb="7" eb="8">
      <t>ヒ</t>
    </rPh>
    <rPh sb="8" eb="10">
      <t>ショウケイ</t>
    </rPh>
    <phoneticPr fontId="2"/>
  </si>
  <si>
    <t>変更前小計16</t>
    <rPh sb="3" eb="5">
      <t>ショウケイ</t>
    </rPh>
    <phoneticPr fontId="2"/>
  </si>
  <si>
    <t>変更後ソフトウェア利用費16</t>
    <rPh sb="9" eb="12">
      <t>リヨウヒ</t>
    </rPh>
    <phoneticPr fontId="2"/>
  </si>
  <si>
    <t>変更後ソフトウェア利用関連費16</t>
    <rPh sb="9" eb="11">
      <t>リヨウ</t>
    </rPh>
    <rPh sb="11" eb="13">
      <t>カンレン</t>
    </rPh>
    <rPh sb="13" eb="14">
      <t>ヒ</t>
    </rPh>
    <phoneticPr fontId="2"/>
  </si>
  <si>
    <t>変更後ＣＤＥ環境構築・利用費16</t>
  </si>
  <si>
    <t>変更後ＢＩＭコーディネーター人件費16</t>
  </si>
  <si>
    <t>変更後ＢＩＭマネジャー人件費16</t>
  </si>
  <si>
    <t>変更後ＢＩＭ講習実施費16</t>
  </si>
  <si>
    <t>変更後導入初期のBIMモデル作成16</t>
  </si>
  <si>
    <t>変更後高度な活用を図るためのBIMモデル作成16</t>
  </si>
  <si>
    <t>変更後維持管理BIMモデル作成16</t>
  </si>
  <si>
    <t>変更後制度拡充BIMモデラー計16</t>
    <rPh sb="14" eb="15">
      <t>ケイ</t>
    </rPh>
    <phoneticPr fontId="2"/>
  </si>
  <si>
    <t>変更後ＢＩＭモデラー人件費16</t>
  </si>
  <si>
    <t>変更後設計費小計16</t>
    <rPh sb="3" eb="6">
      <t>セッケイヒ</t>
    </rPh>
    <rPh sb="6" eb="8">
      <t>ショウケイ</t>
    </rPh>
    <phoneticPr fontId="2"/>
  </si>
  <si>
    <t>変更後建設工事費小計16</t>
    <rPh sb="3" eb="5">
      <t>ケンセツ</t>
    </rPh>
    <rPh sb="5" eb="7">
      <t>コウジ</t>
    </rPh>
    <rPh sb="7" eb="8">
      <t>ヒ</t>
    </rPh>
    <rPh sb="8" eb="10">
      <t>ショウケイ</t>
    </rPh>
    <phoneticPr fontId="2"/>
  </si>
  <si>
    <t>変更後小計16</t>
    <rPh sb="3" eb="5">
      <t>ショウケイ</t>
    </rPh>
    <phoneticPr fontId="2"/>
  </si>
  <si>
    <t>変更後補助対象事業費16</t>
  </si>
  <si>
    <t>変更後CO2原単位策定に係る人件費等16</t>
  </si>
  <si>
    <t>変更後補助額計16</t>
  </si>
  <si>
    <t>申請区分17</t>
  </si>
  <si>
    <t>交付申請を行う者の名称17</t>
  </si>
  <si>
    <t>法人番号17</t>
    <rPh sb="0" eb="4">
      <t>ホウジンバンゴウ</t>
    </rPh>
    <phoneticPr fontId="2"/>
  </si>
  <si>
    <t>申請者_所在地_都道府県17</t>
    <rPh sb="0" eb="3">
      <t>シンセイシャ</t>
    </rPh>
    <rPh sb="4" eb="7">
      <t>ショザイチ</t>
    </rPh>
    <rPh sb="8" eb="12">
      <t>トドウフケン</t>
    </rPh>
    <phoneticPr fontId="2"/>
  </si>
  <si>
    <t>申請者_所在地_以下17</t>
    <rPh sb="0" eb="3">
      <t>シンセイシャ</t>
    </rPh>
    <rPh sb="4" eb="7">
      <t>ショザイチ</t>
    </rPh>
    <rPh sb="8" eb="10">
      <t>イカ</t>
    </rPh>
    <phoneticPr fontId="2"/>
  </si>
  <si>
    <t>従業員数17</t>
    <rPh sb="0" eb="4">
      <t>ジュウギョウインスウ</t>
    </rPh>
    <phoneticPr fontId="2"/>
  </si>
  <si>
    <t>変更前費用計上17</t>
  </si>
  <si>
    <t>変更後設計・施工の区分17</t>
  </si>
  <si>
    <t>変更後費用計上17</t>
  </si>
  <si>
    <t>変更前事業開始日17</t>
  </si>
  <si>
    <t>変更前事業完了日17</t>
  </si>
  <si>
    <t>変更後事業開始日17</t>
  </si>
  <si>
    <t>変更後事業完了日17</t>
  </si>
  <si>
    <t>代表者役職17</t>
    <rPh sb="0" eb="3">
      <t>ダイヒョウシャ</t>
    </rPh>
    <rPh sb="3" eb="5">
      <t>ヤクショク</t>
    </rPh>
    <phoneticPr fontId="2"/>
  </si>
  <si>
    <t>代表者氏名17</t>
    <rPh sb="0" eb="3">
      <t>ダイヒョウシャ</t>
    </rPh>
    <rPh sb="3" eb="5">
      <t>シメイ</t>
    </rPh>
    <phoneticPr fontId="2"/>
  </si>
  <si>
    <t>担当者部署17</t>
    <rPh sb="0" eb="3">
      <t>タントウシャ</t>
    </rPh>
    <rPh sb="3" eb="5">
      <t>ブショ</t>
    </rPh>
    <phoneticPr fontId="2"/>
  </si>
  <si>
    <t>担当者役職17</t>
    <rPh sb="0" eb="3">
      <t>タントウシャ</t>
    </rPh>
    <rPh sb="3" eb="5">
      <t>ヤクショク</t>
    </rPh>
    <phoneticPr fontId="2"/>
  </si>
  <si>
    <t>担当者氏名17</t>
    <rPh sb="0" eb="3">
      <t>タントウシャ</t>
    </rPh>
    <rPh sb="3" eb="5">
      <t>シメイ</t>
    </rPh>
    <phoneticPr fontId="2"/>
  </si>
  <si>
    <t>担当者電話番号17</t>
    <rPh sb="0" eb="3">
      <t>タントウシャ</t>
    </rPh>
    <rPh sb="3" eb="7">
      <t>デンワバンゴウ</t>
    </rPh>
    <phoneticPr fontId="2"/>
  </si>
  <si>
    <t>担当者メールアドレス17</t>
    <rPh sb="0" eb="3">
      <t>タントウシャ</t>
    </rPh>
    <phoneticPr fontId="2"/>
  </si>
  <si>
    <t>変更前ソフトウェア利用費17</t>
    <rPh sb="9" eb="12">
      <t>リヨウヒ</t>
    </rPh>
    <phoneticPr fontId="2"/>
  </si>
  <si>
    <t>変更前ソフトウェア利用関連費17</t>
    <rPh sb="9" eb="11">
      <t>リヨウ</t>
    </rPh>
    <rPh sb="11" eb="13">
      <t>カンレン</t>
    </rPh>
    <rPh sb="13" eb="14">
      <t>ヒ</t>
    </rPh>
    <phoneticPr fontId="2"/>
  </si>
  <si>
    <t>変更前ＣＤＥ環境構築・利用費17</t>
  </si>
  <si>
    <t>変更前ＢＩＭコーディネーター人件費17</t>
  </si>
  <si>
    <t>変更前ＢＩＭマネジャー人件費17</t>
  </si>
  <si>
    <t>変更前ＢＩＭ講習実施費17</t>
  </si>
  <si>
    <t>変更前導入初期のBIMモデル作成17</t>
    <rPh sb="0" eb="3">
      <t>ヘンコウマエ</t>
    </rPh>
    <phoneticPr fontId="2"/>
  </si>
  <si>
    <t>変更前制度拡充BIMモデラー計17</t>
    <rPh sb="14" eb="15">
      <t>ケイ</t>
    </rPh>
    <phoneticPr fontId="2"/>
  </si>
  <si>
    <t>変更前ＢＩＭモデラー人件費17</t>
  </si>
  <si>
    <t>変更前設計費小計17</t>
    <rPh sb="3" eb="6">
      <t>セッケイヒ</t>
    </rPh>
    <rPh sb="6" eb="8">
      <t>ショウケイ</t>
    </rPh>
    <phoneticPr fontId="2"/>
  </si>
  <si>
    <t>変更前建設工事費小計17</t>
    <rPh sb="3" eb="5">
      <t>ケンセツ</t>
    </rPh>
    <rPh sb="5" eb="7">
      <t>コウジ</t>
    </rPh>
    <rPh sb="7" eb="8">
      <t>ヒ</t>
    </rPh>
    <rPh sb="8" eb="10">
      <t>ショウケイ</t>
    </rPh>
    <phoneticPr fontId="2"/>
  </si>
  <si>
    <t>変更前小計17</t>
    <rPh sb="3" eb="5">
      <t>ショウケイ</t>
    </rPh>
    <phoneticPr fontId="2"/>
  </si>
  <si>
    <t>変更後ソフトウェア利用費17</t>
    <rPh sb="9" eb="12">
      <t>リヨウヒ</t>
    </rPh>
    <phoneticPr fontId="2"/>
  </si>
  <si>
    <t>変更後ソフトウェア利用関連費17</t>
    <rPh sb="9" eb="11">
      <t>リヨウ</t>
    </rPh>
    <rPh sb="11" eb="13">
      <t>カンレン</t>
    </rPh>
    <rPh sb="13" eb="14">
      <t>ヒ</t>
    </rPh>
    <phoneticPr fontId="2"/>
  </si>
  <si>
    <t>変更後ＣＤＥ環境構築・利用費17</t>
  </si>
  <si>
    <t>変更後ＢＩＭコーディネーター人件費17</t>
  </si>
  <si>
    <t>変更後ＢＩＭマネジャー人件費17</t>
  </si>
  <si>
    <t>変更後ＢＩＭ講習実施費17</t>
  </si>
  <si>
    <t>変更後導入初期のBIMモデル作成17</t>
  </si>
  <si>
    <t>変更後高度な活用を図るためのBIMモデル作成17</t>
  </si>
  <si>
    <t>変更後維持管理BIMモデル作成17</t>
  </si>
  <si>
    <t>変更後制度拡充BIMモデラー計17</t>
    <rPh sb="14" eb="15">
      <t>ケイ</t>
    </rPh>
    <phoneticPr fontId="2"/>
  </si>
  <si>
    <t>変更後ＢＩＭモデラー人件費17</t>
  </si>
  <si>
    <t>変更後設計費小計17</t>
    <rPh sb="3" eb="6">
      <t>セッケイヒ</t>
    </rPh>
    <rPh sb="6" eb="8">
      <t>ショウケイ</t>
    </rPh>
    <phoneticPr fontId="2"/>
  </si>
  <si>
    <t>変更後建設工事費小計17</t>
    <rPh sb="3" eb="5">
      <t>ケンセツ</t>
    </rPh>
    <rPh sb="5" eb="7">
      <t>コウジ</t>
    </rPh>
    <rPh sb="7" eb="8">
      <t>ヒ</t>
    </rPh>
    <rPh sb="8" eb="10">
      <t>ショウケイ</t>
    </rPh>
    <phoneticPr fontId="2"/>
  </si>
  <si>
    <t>変更後小計17</t>
    <rPh sb="3" eb="5">
      <t>ショウケイ</t>
    </rPh>
    <phoneticPr fontId="2"/>
  </si>
  <si>
    <t>変更後補助対象事業費17</t>
  </si>
  <si>
    <t>変更後CO2原単位策定に係る人件費等17</t>
  </si>
  <si>
    <t>変更後補助額計17</t>
  </si>
  <si>
    <t>申請区分18</t>
  </si>
  <si>
    <t>交付申請を行う者の名称18</t>
  </si>
  <si>
    <t>法人番号18</t>
    <rPh sb="0" eb="4">
      <t>ホウジンバンゴウ</t>
    </rPh>
    <phoneticPr fontId="2"/>
  </si>
  <si>
    <t>申請者_所在地_都道府県18</t>
    <rPh sb="0" eb="3">
      <t>シンセイシャ</t>
    </rPh>
    <rPh sb="4" eb="7">
      <t>ショザイチ</t>
    </rPh>
    <rPh sb="8" eb="12">
      <t>トドウフケン</t>
    </rPh>
    <phoneticPr fontId="2"/>
  </si>
  <si>
    <t>申請者_所在地_以下18</t>
    <rPh sb="0" eb="3">
      <t>シンセイシャ</t>
    </rPh>
    <rPh sb="4" eb="7">
      <t>ショザイチ</t>
    </rPh>
    <rPh sb="8" eb="10">
      <t>イカ</t>
    </rPh>
    <phoneticPr fontId="2"/>
  </si>
  <si>
    <t>従業員数18</t>
    <rPh sb="0" eb="4">
      <t>ジュウギョウインスウ</t>
    </rPh>
    <phoneticPr fontId="2"/>
  </si>
  <si>
    <t>変更前費用計上18</t>
  </si>
  <si>
    <t>変更後設計・施工の区分18</t>
  </si>
  <si>
    <t>変更後費用計上18</t>
  </si>
  <si>
    <t>変更前事業開始日18</t>
  </si>
  <si>
    <t>変更前事業完了日18</t>
  </si>
  <si>
    <t>変更後事業開始日18</t>
  </si>
  <si>
    <t>変更後事業完了日18</t>
  </si>
  <si>
    <t>代表者役職18</t>
    <rPh sb="0" eb="3">
      <t>ダイヒョウシャ</t>
    </rPh>
    <rPh sb="3" eb="5">
      <t>ヤクショク</t>
    </rPh>
    <phoneticPr fontId="2"/>
  </si>
  <si>
    <t>代表者氏名18</t>
    <rPh sb="0" eb="3">
      <t>ダイヒョウシャ</t>
    </rPh>
    <rPh sb="3" eb="5">
      <t>シメイ</t>
    </rPh>
    <phoneticPr fontId="2"/>
  </si>
  <si>
    <t>担当者部署18</t>
    <rPh sb="0" eb="3">
      <t>タントウシャ</t>
    </rPh>
    <rPh sb="3" eb="5">
      <t>ブショ</t>
    </rPh>
    <phoneticPr fontId="2"/>
  </si>
  <si>
    <t>担当者役職18</t>
    <rPh sb="0" eb="3">
      <t>タントウシャ</t>
    </rPh>
    <rPh sb="3" eb="5">
      <t>ヤクショク</t>
    </rPh>
    <phoneticPr fontId="2"/>
  </si>
  <si>
    <t>担当者氏名18</t>
    <rPh sb="0" eb="3">
      <t>タントウシャ</t>
    </rPh>
    <rPh sb="3" eb="5">
      <t>シメイ</t>
    </rPh>
    <phoneticPr fontId="2"/>
  </si>
  <si>
    <t>担当者電話番号18</t>
    <rPh sb="0" eb="3">
      <t>タントウシャ</t>
    </rPh>
    <rPh sb="3" eb="7">
      <t>デンワバンゴウ</t>
    </rPh>
    <phoneticPr fontId="2"/>
  </si>
  <si>
    <t>担当者メールアドレス18</t>
    <rPh sb="0" eb="3">
      <t>タントウシャ</t>
    </rPh>
    <phoneticPr fontId="2"/>
  </si>
  <si>
    <t>変更前ソフトウェア利用費18</t>
    <rPh sb="9" eb="12">
      <t>リヨウヒ</t>
    </rPh>
    <phoneticPr fontId="2"/>
  </si>
  <si>
    <t>変更前ソフトウェア利用関連費18</t>
    <rPh sb="9" eb="11">
      <t>リヨウ</t>
    </rPh>
    <rPh sb="11" eb="13">
      <t>カンレン</t>
    </rPh>
    <rPh sb="13" eb="14">
      <t>ヒ</t>
    </rPh>
    <phoneticPr fontId="2"/>
  </si>
  <si>
    <t>変更前ＣＤＥ環境構築・利用費18</t>
  </si>
  <si>
    <t>変更前ＢＩＭコーディネーター人件費18</t>
  </si>
  <si>
    <t>変更前ＢＩＭマネジャー人件費18</t>
  </si>
  <si>
    <t>変更前ＢＩＭ講習実施費18</t>
  </si>
  <si>
    <t>変更前導入初期のBIMモデル作成18</t>
    <rPh sb="0" eb="3">
      <t>ヘンコウマエ</t>
    </rPh>
    <phoneticPr fontId="2"/>
  </si>
  <si>
    <t>変更前制度拡充BIMモデラー計18</t>
    <rPh sb="14" eb="15">
      <t>ケイ</t>
    </rPh>
    <phoneticPr fontId="2"/>
  </si>
  <si>
    <t>変更前ＢＩＭモデラー人件費18</t>
  </si>
  <si>
    <t>変更前設計費小計18</t>
    <rPh sb="3" eb="6">
      <t>セッケイヒ</t>
    </rPh>
    <rPh sb="6" eb="8">
      <t>ショウケイ</t>
    </rPh>
    <phoneticPr fontId="2"/>
  </si>
  <si>
    <t>変更前建設工事費小計18</t>
    <rPh sb="3" eb="5">
      <t>ケンセツ</t>
    </rPh>
    <rPh sb="5" eb="7">
      <t>コウジ</t>
    </rPh>
    <rPh sb="7" eb="8">
      <t>ヒ</t>
    </rPh>
    <rPh sb="8" eb="10">
      <t>ショウケイ</t>
    </rPh>
    <phoneticPr fontId="2"/>
  </si>
  <si>
    <t>変更前小計18</t>
    <rPh sb="3" eb="5">
      <t>ショウケイ</t>
    </rPh>
    <phoneticPr fontId="2"/>
  </si>
  <si>
    <t>変更後ソフトウェア利用費18</t>
    <rPh sb="9" eb="12">
      <t>リヨウヒ</t>
    </rPh>
    <phoneticPr fontId="2"/>
  </si>
  <si>
    <t>変更後ソフトウェア利用関連費18</t>
    <rPh sb="9" eb="11">
      <t>リヨウ</t>
    </rPh>
    <rPh sb="11" eb="13">
      <t>カンレン</t>
    </rPh>
    <rPh sb="13" eb="14">
      <t>ヒ</t>
    </rPh>
    <phoneticPr fontId="2"/>
  </si>
  <si>
    <t>変更後ＣＤＥ環境構築・利用費18</t>
  </si>
  <si>
    <t>変更後ＢＩＭコーディネーター人件費18</t>
  </si>
  <si>
    <t>変更後ＢＩＭマネジャー人件費18</t>
  </si>
  <si>
    <t>変更後ＢＩＭ講習実施費18</t>
  </si>
  <si>
    <t>変更後導入初期のBIMモデル作成18</t>
  </si>
  <si>
    <t>変更後高度な活用を図るためのBIMモデル作成18</t>
  </si>
  <si>
    <t>変更後維持管理BIMモデル作成18</t>
  </si>
  <si>
    <t>変更後制度拡充BIMモデラー計18</t>
    <rPh sb="14" eb="15">
      <t>ケイ</t>
    </rPh>
    <phoneticPr fontId="2"/>
  </si>
  <si>
    <t>変更後ＢＩＭモデラー人件費18</t>
  </si>
  <si>
    <t>変更後設計費小計18</t>
    <rPh sb="3" eb="6">
      <t>セッケイヒ</t>
    </rPh>
    <rPh sb="6" eb="8">
      <t>ショウケイ</t>
    </rPh>
    <phoneticPr fontId="2"/>
  </si>
  <si>
    <t>変更後建設工事費小計18</t>
    <rPh sb="3" eb="5">
      <t>ケンセツ</t>
    </rPh>
    <rPh sb="5" eb="7">
      <t>コウジ</t>
    </rPh>
    <rPh sb="7" eb="8">
      <t>ヒ</t>
    </rPh>
    <rPh sb="8" eb="10">
      <t>ショウケイ</t>
    </rPh>
    <phoneticPr fontId="2"/>
  </si>
  <si>
    <t>変更後小計18</t>
    <rPh sb="3" eb="5">
      <t>ショウケイ</t>
    </rPh>
    <phoneticPr fontId="2"/>
  </si>
  <si>
    <t>変更後補助対象事業費18</t>
  </si>
  <si>
    <t>変更後CO2原単位策定に係る人件費等18</t>
  </si>
  <si>
    <t>変更後補助額計18</t>
  </si>
  <si>
    <t>申請区分19</t>
  </si>
  <si>
    <t>交付申請を行う者の名称19</t>
  </si>
  <si>
    <t>法人番号19</t>
    <rPh sb="0" eb="4">
      <t>ホウジンバンゴウ</t>
    </rPh>
    <phoneticPr fontId="2"/>
  </si>
  <si>
    <t>申請者_所在地_都道府県19</t>
    <rPh sb="0" eb="3">
      <t>シンセイシャ</t>
    </rPh>
    <rPh sb="4" eb="7">
      <t>ショザイチ</t>
    </rPh>
    <rPh sb="8" eb="12">
      <t>トドウフケン</t>
    </rPh>
    <phoneticPr fontId="2"/>
  </si>
  <si>
    <t>申請者_所在地_以下19</t>
    <rPh sb="0" eb="3">
      <t>シンセイシャ</t>
    </rPh>
    <rPh sb="4" eb="7">
      <t>ショザイチ</t>
    </rPh>
    <rPh sb="8" eb="10">
      <t>イカ</t>
    </rPh>
    <phoneticPr fontId="2"/>
  </si>
  <si>
    <t>従業員数19</t>
    <rPh sb="0" eb="4">
      <t>ジュウギョウインスウ</t>
    </rPh>
    <phoneticPr fontId="2"/>
  </si>
  <si>
    <t>変更前費用計上19</t>
  </si>
  <si>
    <t>変更後設計・施工の区分19</t>
  </si>
  <si>
    <t>変更後費用計上19</t>
  </si>
  <si>
    <t>変更前事業開始日19</t>
  </si>
  <si>
    <t>変更前事業完了日19</t>
  </si>
  <si>
    <t>変更後事業開始日19</t>
  </si>
  <si>
    <t>変更後事業完了日19</t>
  </si>
  <si>
    <t>代表者役職19</t>
    <rPh sb="0" eb="3">
      <t>ダイヒョウシャ</t>
    </rPh>
    <rPh sb="3" eb="5">
      <t>ヤクショク</t>
    </rPh>
    <phoneticPr fontId="2"/>
  </si>
  <si>
    <t>代表者氏名19</t>
    <rPh sb="0" eb="3">
      <t>ダイヒョウシャ</t>
    </rPh>
    <rPh sb="3" eb="5">
      <t>シメイ</t>
    </rPh>
    <phoneticPr fontId="2"/>
  </si>
  <si>
    <t>担当者部署19</t>
    <rPh sb="0" eb="3">
      <t>タントウシャ</t>
    </rPh>
    <rPh sb="3" eb="5">
      <t>ブショ</t>
    </rPh>
    <phoneticPr fontId="2"/>
  </si>
  <si>
    <t>担当者役職19</t>
    <rPh sb="0" eb="3">
      <t>タントウシャ</t>
    </rPh>
    <rPh sb="3" eb="5">
      <t>ヤクショク</t>
    </rPh>
    <phoneticPr fontId="2"/>
  </si>
  <si>
    <t>担当者氏名19</t>
    <rPh sb="0" eb="3">
      <t>タントウシャ</t>
    </rPh>
    <rPh sb="3" eb="5">
      <t>シメイ</t>
    </rPh>
    <phoneticPr fontId="2"/>
  </si>
  <si>
    <t>担当者電話番号19</t>
    <rPh sb="0" eb="3">
      <t>タントウシャ</t>
    </rPh>
    <rPh sb="3" eb="7">
      <t>デンワバンゴウ</t>
    </rPh>
    <phoneticPr fontId="2"/>
  </si>
  <si>
    <t>担当者メールアドレス19</t>
    <rPh sb="0" eb="3">
      <t>タントウシャ</t>
    </rPh>
    <phoneticPr fontId="2"/>
  </si>
  <si>
    <t>変更前ソフトウェア利用費19</t>
    <rPh sb="9" eb="12">
      <t>リヨウヒ</t>
    </rPh>
    <phoneticPr fontId="2"/>
  </si>
  <si>
    <t>変更前ソフトウェア利用関連費19</t>
    <rPh sb="9" eb="11">
      <t>リヨウ</t>
    </rPh>
    <rPh sb="11" eb="13">
      <t>カンレン</t>
    </rPh>
    <rPh sb="13" eb="14">
      <t>ヒ</t>
    </rPh>
    <phoneticPr fontId="2"/>
  </si>
  <si>
    <t>変更前ＣＤＥ環境構築・利用費19</t>
  </si>
  <si>
    <t>変更前ＢＩＭコーディネーター人件費19</t>
  </si>
  <si>
    <t>変更前ＢＩＭマネジャー人件費19</t>
  </si>
  <si>
    <t>変更前ＢＩＭ講習実施費19</t>
  </si>
  <si>
    <t>変更前導入初期のBIMモデル作成19</t>
    <rPh sb="0" eb="3">
      <t>ヘンコウマエ</t>
    </rPh>
    <phoneticPr fontId="2"/>
  </si>
  <si>
    <t>変更前制度拡充BIMモデラー計19</t>
    <rPh sb="14" eb="15">
      <t>ケイ</t>
    </rPh>
    <phoneticPr fontId="2"/>
  </si>
  <si>
    <t>変更前ＢＩＭモデラー人件費19</t>
  </si>
  <si>
    <t>変更前設計費小計19</t>
    <rPh sb="3" eb="6">
      <t>セッケイヒ</t>
    </rPh>
    <rPh sb="6" eb="8">
      <t>ショウケイ</t>
    </rPh>
    <phoneticPr fontId="2"/>
  </si>
  <si>
    <t>変更前建設工事費小計19</t>
    <rPh sb="3" eb="5">
      <t>ケンセツ</t>
    </rPh>
    <rPh sb="5" eb="7">
      <t>コウジ</t>
    </rPh>
    <rPh sb="7" eb="8">
      <t>ヒ</t>
    </rPh>
    <rPh sb="8" eb="10">
      <t>ショウケイ</t>
    </rPh>
    <phoneticPr fontId="2"/>
  </si>
  <si>
    <t>変更前小計19</t>
    <rPh sb="3" eb="5">
      <t>ショウケイ</t>
    </rPh>
    <phoneticPr fontId="2"/>
  </si>
  <si>
    <t>変更後ソフトウェア利用費19</t>
    <rPh sb="9" eb="12">
      <t>リヨウヒ</t>
    </rPh>
    <phoneticPr fontId="2"/>
  </si>
  <si>
    <t>変更後ソフトウェア利用関連費19</t>
    <rPh sb="9" eb="11">
      <t>リヨウ</t>
    </rPh>
    <rPh sb="11" eb="13">
      <t>カンレン</t>
    </rPh>
    <rPh sb="13" eb="14">
      <t>ヒ</t>
    </rPh>
    <phoneticPr fontId="2"/>
  </si>
  <si>
    <t>変更後ＣＤＥ環境構築・利用費19</t>
  </si>
  <si>
    <t>変更後ＢＩＭコーディネーター人件費19</t>
  </si>
  <si>
    <t>変更後ＢＩＭマネジャー人件費19</t>
  </si>
  <si>
    <t>変更後ＢＩＭ講習実施費19</t>
  </si>
  <si>
    <t>変更後導入初期のBIMモデル作成19</t>
  </si>
  <si>
    <t>変更後高度な活用を図るためのBIMモデル作成19</t>
  </si>
  <si>
    <t>変更後維持管理BIMモデル作成19</t>
  </si>
  <si>
    <t>変更後制度拡充BIMモデラー計19</t>
    <rPh sb="14" eb="15">
      <t>ケイ</t>
    </rPh>
    <phoneticPr fontId="2"/>
  </si>
  <si>
    <t>変更後ＢＩＭモデラー人件費19</t>
  </si>
  <si>
    <t>変更後設計費小計19</t>
    <rPh sb="3" eb="6">
      <t>セッケイヒ</t>
    </rPh>
    <rPh sb="6" eb="8">
      <t>ショウケイ</t>
    </rPh>
    <phoneticPr fontId="2"/>
  </si>
  <si>
    <t>変更後建設工事費小計19</t>
    <rPh sb="3" eb="5">
      <t>ケンセツ</t>
    </rPh>
    <rPh sb="5" eb="7">
      <t>コウジ</t>
    </rPh>
    <rPh sb="7" eb="8">
      <t>ヒ</t>
    </rPh>
    <rPh sb="8" eb="10">
      <t>ショウケイ</t>
    </rPh>
    <phoneticPr fontId="2"/>
  </si>
  <si>
    <t>変更後小計19</t>
    <rPh sb="3" eb="5">
      <t>ショウケイ</t>
    </rPh>
    <phoneticPr fontId="2"/>
  </si>
  <si>
    <t>変更後補助対象事業費19</t>
  </si>
  <si>
    <t>変更後CO2原単位策定に係る人件費等19</t>
  </si>
  <si>
    <t>変更後補助額計19</t>
  </si>
  <si>
    <t>申請区分20</t>
  </si>
  <si>
    <t>交付申請を行う者の名称20</t>
  </si>
  <si>
    <t>法人番号20</t>
    <rPh sb="0" eb="4">
      <t>ホウジンバンゴウ</t>
    </rPh>
    <phoneticPr fontId="2"/>
  </si>
  <si>
    <t>申請者_所在地_都道府県20</t>
    <rPh sb="0" eb="3">
      <t>シンセイシャ</t>
    </rPh>
    <rPh sb="4" eb="7">
      <t>ショザイチ</t>
    </rPh>
    <rPh sb="8" eb="12">
      <t>トドウフケン</t>
    </rPh>
    <phoneticPr fontId="2"/>
  </si>
  <si>
    <t>申請者_所在地_以下20</t>
    <rPh sb="0" eb="3">
      <t>シンセイシャ</t>
    </rPh>
    <rPh sb="4" eb="7">
      <t>ショザイチ</t>
    </rPh>
    <rPh sb="8" eb="10">
      <t>イカ</t>
    </rPh>
    <phoneticPr fontId="2"/>
  </si>
  <si>
    <t>従業員数20</t>
    <rPh sb="0" eb="4">
      <t>ジュウギョウインスウ</t>
    </rPh>
    <phoneticPr fontId="2"/>
  </si>
  <si>
    <t>変更前費用計上20</t>
  </si>
  <si>
    <t>変更後設計・施工の区分20</t>
  </si>
  <si>
    <t>変更後費用計上20</t>
  </si>
  <si>
    <t>変更前事業開始日20</t>
  </si>
  <si>
    <t>変更前事業完了日20</t>
  </si>
  <si>
    <t>変更後事業開始日20</t>
  </si>
  <si>
    <t>変更後事業完了日20</t>
  </si>
  <si>
    <t>代表者役職20</t>
    <rPh sb="0" eb="3">
      <t>ダイヒョウシャ</t>
    </rPh>
    <rPh sb="3" eb="5">
      <t>ヤクショク</t>
    </rPh>
    <phoneticPr fontId="2"/>
  </si>
  <si>
    <t>代表者氏名20</t>
    <rPh sb="0" eb="3">
      <t>ダイヒョウシャ</t>
    </rPh>
    <rPh sb="3" eb="5">
      <t>シメイ</t>
    </rPh>
    <phoneticPr fontId="2"/>
  </si>
  <si>
    <t>担当者部署20</t>
    <rPh sb="0" eb="3">
      <t>タントウシャ</t>
    </rPh>
    <rPh sb="3" eb="5">
      <t>ブショ</t>
    </rPh>
    <phoneticPr fontId="2"/>
  </si>
  <si>
    <t>担当者役職20</t>
    <rPh sb="0" eb="3">
      <t>タントウシャ</t>
    </rPh>
    <rPh sb="3" eb="5">
      <t>ヤクショク</t>
    </rPh>
    <phoneticPr fontId="2"/>
  </si>
  <si>
    <t>担当者氏名20</t>
    <rPh sb="0" eb="3">
      <t>タントウシャ</t>
    </rPh>
    <rPh sb="3" eb="5">
      <t>シメイ</t>
    </rPh>
    <phoneticPr fontId="2"/>
  </si>
  <si>
    <t>担当者電話番号20</t>
    <rPh sb="0" eb="3">
      <t>タントウシャ</t>
    </rPh>
    <rPh sb="3" eb="7">
      <t>デンワバンゴウ</t>
    </rPh>
    <phoneticPr fontId="2"/>
  </si>
  <si>
    <t>担当者メールアドレス20</t>
    <rPh sb="0" eb="3">
      <t>タントウシャ</t>
    </rPh>
    <phoneticPr fontId="2"/>
  </si>
  <si>
    <t>変更前ソフトウェア利用費20</t>
    <rPh sb="9" eb="12">
      <t>リヨウヒ</t>
    </rPh>
    <phoneticPr fontId="2"/>
  </si>
  <si>
    <t>変更前ソフトウェア利用関連費20</t>
    <rPh sb="9" eb="11">
      <t>リヨウ</t>
    </rPh>
    <rPh sb="11" eb="13">
      <t>カンレン</t>
    </rPh>
    <rPh sb="13" eb="14">
      <t>ヒ</t>
    </rPh>
    <phoneticPr fontId="2"/>
  </si>
  <si>
    <t>変更前ＣＤＥ環境構築・利用費20</t>
  </si>
  <si>
    <t>変更前ＢＩＭコーディネーター人件費20</t>
  </si>
  <si>
    <t>変更前ＢＩＭマネジャー人件費20</t>
  </si>
  <si>
    <t>変更前ＢＩＭ講習実施費20</t>
  </si>
  <si>
    <t>変更前導入初期のBIMモデル作成20</t>
    <rPh sb="0" eb="3">
      <t>ヘンコウマエ</t>
    </rPh>
    <phoneticPr fontId="2"/>
  </si>
  <si>
    <t>変更前制度拡充BIMモデラー計20</t>
    <rPh sb="14" eb="15">
      <t>ケイ</t>
    </rPh>
    <phoneticPr fontId="2"/>
  </si>
  <si>
    <t>変更前ＢＩＭモデラー人件費20</t>
  </si>
  <si>
    <t>変更前設計費小計20</t>
    <rPh sb="3" eb="6">
      <t>セッケイヒ</t>
    </rPh>
    <rPh sb="6" eb="8">
      <t>ショウケイ</t>
    </rPh>
    <phoneticPr fontId="2"/>
  </si>
  <si>
    <t>変更前建設工事費小計20</t>
    <rPh sb="3" eb="5">
      <t>ケンセツ</t>
    </rPh>
    <rPh sb="5" eb="7">
      <t>コウジ</t>
    </rPh>
    <rPh sb="7" eb="8">
      <t>ヒ</t>
    </rPh>
    <rPh sb="8" eb="10">
      <t>ショウケイ</t>
    </rPh>
    <phoneticPr fontId="2"/>
  </si>
  <si>
    <t>変更前小計20</t>
    <rPh sb="3" eb="5">
      <t>ショウケイ</t>
    </rPh>
    <phoneticPr fontId="2"/>
  </si>
  <si>
    <t>変更後ソフトウェア利用費20</t>
    <rPh sb="9" eb="12">
      <t>リヨウヒ</t>
    </rPh>
    <phoneticPr fontId="2"/>
  </si>
  <si>
    <t>変更後ソフトウェア利用関連費20</t>
    <rPh sb="9" eb="11">
      <t>リヨウ</t>
    </rPh>
    <rPh sb="11" eb="13">
      <t>カンレン</t>
    </rPh>
    <rPh sb="13" eb="14">
      <t>ヒ</t>
    </rPh>
    <phoneticPr fontId="2"/>
  </si>
  <si>
    <t>変更後ＣＤＥ環境構築・利用費20</t>
  </si>
  <si>
    <t>変更後ＢＩＭコーディネーター人件費20</t>
  </si>
  <si>
    <t>変更後ＢＩＭマネジャー人件費20</t>
  </si>
  <si>
    <t>変更後ＢＩＭ講習実施費20</t>
  </si>
  <si>
    <t>変更後導入初期のBIMモデル作成20</t>
  </si>
  <si>
    <t>変更後高度な活用を図るためのBIMモデル作成20</t>
  </si>
  <si>
    <t>変更後維持管理BIMモデル作成20</t>
  </si>
  <si>
    <t>変更後制度拡充BIMモデラー計20</t>
    <rPh sb="14" eb="15">
      <t>ケイ</t>
    </rPh>
    <phoneticPr fontId="2"/>
  </si>
  <si>
    <t>変更後ＢＩＭモデラー人件費20</t>
  </si>
  <si>
    <t>変更後設計費小計20</t>
    <rPh sb="3" eb="6">
      <t>セッケイヒ</t>
    </rPh>
    <rPh sb="6" eb="8">
      <t>ショウケイ</t>
    </rPh>
    <phoneticPr fontId="2"/>
  </si>
  <si>
    <t>変更後建設工事費小計20</t>
    <rPh sb="3" eb="5">
      <t>ケンセツ</t>
    </rPh>
    <rPh sb="5" eb="7">
      <t>コウジ</t>
    </rPh>
    <rPh sb="7" eb="8">
      <t>ヒ</t>
    </rPh>
    <rPh sb="8" eb="10">
      <t>ショウケイ</t>
    </rPh>
    <phoneticPr fontId="2"/>
  </si>
  <si>
    <t>変更後小計20</t>
    <rPh sb="3" eb="5">
      <t>ショウケイ</t>
    </rPh>
    <phoneticPr fontId="2"/>
  </si>
  <si>
    <t>変更後補助対象事業費20</t>
  </si>
  <si>
    <t>変更後CO2原単位策定に係る人件費等20</t>
  </si>
  <si>
    <t>変更後補助額計20</t>
  </si>
  <si>
    <t>国土交通省等の調査に協力すること</t>
    <phoneticPr fontId="2"/>
  </si>
  <si>
    <t>CO2原単位等※を策定する場合に対象とする建材・設備に係る原単位等は、以下のいずれかとなっている</t>
  </si>
  <si>
    <t>原則として、策定したCO2原単位等を公開すること</t>
  </si>
  <si>
    <t>算定する建築物の用途（非住宅又は共同住宅）</t>
    <phoneticPr fontId="2"/>
  </si>
  <si>
    <t>修繕</t>
    <rPh sb="0" eb="2">
      <t>シュウゼン</t>
    </rPh>
    <phoneticPr fontId="2"/>
  </si>
  <si>
    <t>寄宿舎・寮</t>
    <rPh sb="0" eb="3">
      <t>キシュクシャ</t>
    </rPh>
    <rPh sb="4" eb="5">
      <t>リョウ</t>
    </rPh>
    <phoneticPr fontId="2"/>
  </si>
  <si>
    <t>事務所</t>
    <rPh sb="0" eb="3">
      <t>ジムショ</t>
    </rPh>
    <phoneticPr fontId="2"/>
  </si>
  <si>
    <t>店舗</t>
    <rPh sb="0" eb="2">
      <t>テンポ</t>
    </rPh>
    <phoneticPr fontId="2"/>
  </si>
  <si>
    <t>飲食店</t>
    <rPh sb="0" eb="3">
      <t>インショクテン</t>
    </rPh>
    <phoneticPr fontId="2"/>
  </si>
  <si>
    <t>宿泊施設</t>
    <rPh sb="0" eb="4">
      <t>シュクハクシセツ</t>
    </rPh>
    <phoneticPr fontId="2"/>
  </si>
  <si>
    <t>工場</t>
    <rPh sb="0" eb="2">
      <t>コウジョウ</t>
    </rPh>
    <phoneticPr fontId="2"/>
  </si>
  <si>
    <t>倉庫</t>
    <rPh sb="0" eb="2">
      <t>ソウコ</t>
    </rPh>
    <phoneticPr fontId="2"/>
  </si>
  <si>
    <t>学校</t>
    <rPh sb="0" eb="2">
      <t>ガッコウ</t>
    </rPh>
    <phoneticPr fontId="2"/>
  </si>
  <si>
    <t>図書館・美術館・博物館</t>
    <rPh sb="0" eb="3">
      <t>トショカン</t>
    </rPh>
    <rPh sb="4" eb="7">
      <t>ビジュツカン</t>
    </rPh>
    <rPh sb="8" eb="11">
      <t>ハクブツカン</t>
    </rPh>
    <phoneticPr fontId="2"/>
  </si>
  <si>
    <t>劇場・ホール</t>
    <rPh sb="0" eb="2">
      <t>ゲキジョウ</t>
    </rPh>
    <phoneticPr fontId="2"/>
  </si>
  <si>
    <t>病院・診療所</t>
    <rPh sb="0" eb="2">
      <t>ビョウイン</t>
    </rPh>
    <rPh sb="3" eb="6">
      <t>シンリョウジョ</t>
    </rPh>
    <phoneticPr fontId="2"/>
  </si>
  <si>
    <t>介護施設・福祉施設</t>
    <rPh sb="0" eb="4">
      <t>カイゴシセツ</t>
    </rPh>
    <rPh sb="5" eb="9">
      <t>フクシシセツ</t>
    </rPh>
    <phoneticPr fontId="2"/>
  </si>
  <si>
    <t>庁舎</t>
    <rPh sb="0" eb="2">
      <t>チョウシャ</t>
    </rPh>
    <phoneticPr fontId="2"/>
  </si>
  <si>
    <t>公共施設</t>
    <rPh sb="0" eb="4">
      <t>コウキョウシセツ</t>
    </rPh>
    <phoneticPr fontId="2"/>
  </si>
  <si>
    <t>駅・空港・バスターミナル</t>
    <rPh sb="0" eb="1">
      <t>エキ</t>
    </rPh>
    <rPh sb="2" eb="4">
      <t>クウコウ</t>
    </rPh>
    <phoneticPr fontId="2"/>
  </si>
  <si>
    <t>駐車場・駐輪場</t>
    <rPh sb="0" eb="3">
      <t>チュウシャジョウ</t>
    </rPh>
    <rPh sb="4" eb="7">
      <t>チュウリンジョウ</t>
    </rPh>
    <phoneticPr fontId="2"/>
  </si>
  <si>
    <t>葬祭場・斎場</t>
    <rPh sb="0" eb="3">
      <t>ソウサイジョウ</t>
    </rPh>
    <rPh sb="4" eb="6">
      <t>サイジョウ</t>
    </rPh>
    <phoneticPr fontId="2"/>
  </si>
  <si>
    <t>商業複合施設</t>
    <rPh sb="0" eb="6">
      <t>ショウギョウフクゴウシセツ</t>
    </rPh>
    <phoneticPr fontId="2"/>
  </si>
  <si>
    <t>住居複合施設</t>
    <rPh sb="0" eb="2">
      <t>ジュウキョ</t>
    </rPh>
    <rPh sb="2" eb="6">
      <t>フクゴウシセツ</t>
    </rPh>
    <phoneticPr fontId="2"/>
  </si>
  <si>
    <t>医療・福祉複合施設</t>
    <rPh sb="0" eb="2">
      <t>イリョウ</t>
    </rPh>
    <rPh sb="3" eb="5">
      <t>フクシ</t>
    </rPh>
    <rPh sb="5" eb="9">
      <t>フクゴウシセツ</t>
    </rPh>
    <phoneticPr fontId="2"/>
  </si>
  <si>
    <t>交通複合施設</t>
    <rPh sb="0" eb="2">
      <t>コウツウ</t>
    </rPh>
    <rPh sb="2" eb="6">
      <t>フクゴウシセツ</t>
    </rPh>
    <phoneticPr fontId="2"/>
  </si>
  <si>
    <t>オフィス複合施設</t>
    <rPh sb="4" eb="8">
      <t>フクゴウシセツ</t>
    </rPh>
    <phoneticPr fontId="2"/>
  </si>
  <si>
    <t>防衛施設・警察施設</t>
    <rPh sb="0" eb="4">
      <t>ボウエイシセツ</t>
    </rPh>
    <rPh sb="5" eb="9">
      <t>ケイサツシセツ</t>
    </rPh>
    <phoneticPr fontId="2"/>
  </si>
  <si>
    <t>変更前設計・施工の区分2</t>
    <phoneticPr fontId="2"/>
  </si>
  <si>
    <t>変更前高度な活用を図るためのBIMモデル作成2</t>
    <phoneticPr fontId="2"/>
  </si>
  <si>
    <t>変更前維持管理BIMモデル作成2</t>
    <phoneticPr fontId="2"/>
  </si>
  <si>
    <t>変更前補助対象事業費2</t>
    <phoneticPr fontId="2"/>
  </si>
  <si>
    <t>変更前CO2原単位策定に係る人件費等2</t>
    <phoneticPr fontId="2"/>
  </si>
  <si>
    <t>変更前補助額計2</t>
    <phoneticPr fontId="2"/>
  </si>
  <si>
    <t>変更前設計・施工の区分3</t>
    <phoneticPr fontId="2"/>
  </si>
  <si>
    <t>変更前高度な活用を図るためのBIMモデル作成3</t>
    <phoneticPr fontId="2"/>
  </si>
  <si>
    <t>変更前維持管理BIMモデル作成3</t>
    <phoneticPr fontId="2"/>
  </si>
  <si>
    <t>変更前補助対象事業費3</t>
    <phoneticPr fontId="2"/>
  </si>
  <si>
    <t>変更前CO2原単位策定に係る人件費等3</t>
    <phoneticPr fontId="2"/>
  </si>
  <si>
    <t>変更前補助額計3</t>
    <phoneticPr fontId="2"/>
  </si>
  <si>
    <t>変更前設計・施工の区分4</t>
    <phoneticPr fontId="2"/>
  </si>
  <si>
    <t>変更前高度な活用を図るためのBIMモデル作成4</t>
    <phoneticPr fontId="2"/>
  </si>
  <si>
    <t>変更前維持管理BIMモデル作成4</t>
    <phoneticPr fontId="2"/>
  </si>
  <si>
    <t>変更前補助対象事業費4</t>
    <phoneticPr fontId="2"/>
  </si>
  <si>
    <t>変更前CO2原単位策定に係る人件費等4</t>
    <phoneticPr fontId="2"/>
  </si>
  <si>
    <t>変更前補助額計4</t>
    <phoneticPr fontId="2"/>
  </si>
  <si>
    <t>変更前設計・施工の区分5</t>
    <phoneticPr fontId="2"/>
  </si>
  <si>
    <t>変更前高度な活用を図るためのBIMモデル作成5</t>
    <phoneticPr fontId="2"/>
  </si>
  <si>
    <t>変更前維持管理BIMモデル作成5</t>
    <phoneticPr fontId="2"/>
  </si>
  <si>
    <t>変更前補助対象事業費5</t>
    <phoneticPr fontId="2"/>
  </si>
  <si>
    <t>変更前CO2原単位策定に係る人件費等5</t>
    <phoneticPr fontId="2"/>
  </si>
  <si>
    <t>変更前補助額計5</t>
    <phoneticPr fontId="2"/>
  </si>
  <si>
    <t>変更前設計・施工の区分6</t>
    <phoneticPr fontId="2"/>
  </si>
  <si>
    <t>変更前高度な活用を図るためのBIMモデル作成6</t>
    <phoneticPr fontId="2"/>
  </si>
  <si>
    <t>変更前維持管理BIMモデル作成6</t>
    <phoneticPr fontId="2"/>
  </si>
  <si>
    <t>変更前補助対象事業費6</t>
    <phoneticPr fontId="2"/>
  </si>
  <si>
    <t>変更前CO2原単位策定に係る人件費等6</t>
    <phoneticPr fontId="2"/>
  </si>
  <si>
    <t>変更前補助額計6</t>
    <phoneticPr fontId="2"/>
  </si>
  <si>
    <t>変更前設計・施工の区分7</t>
    <phoneticPr fontId="2"/>
  </si>
  <si>
    <t>変更前高度な活用を図るためのBIMモデル作成7</t>
    <phoneticPr fontId="2"/>
  </si>
  <si>
    <t>変更前維持管理BIMモデル作成7</t>
    <phoneticPr fontId="2"/>
  </si>
  <si>
    <t>変更前補助対象事業費7</t>
    <phoneticPr fontId="2"/>
  </si>
  <si>
    <t>変更前CO2原単位策定に係る人件費等7</t>
    <phoneticPr fontId="2"/>
  </si>
  <si>
    <t>変更前補助額計7</t>
    <phoneticPr fontId="2"/>
  </si>
  <si>
    <t>変更前設計・施工の区分8</t>
    <phoneticPr fontId="2"/>
  </si>
  <si>
    <t>変更前高度な活用を図るためのBIMモデル作成8</t>
    <phoneticPr fontId="2"/>
  </si>
  <si>
    <t>変更前維持管理BIMモデル作成8</t>
    <phoneticPr fontId="2"/>
  </si>
  <si>
    <t>変更前補助対象事業費8</t>
    <phoneticPr fontId="2"/>
  </si>
  <si>
    <t>変更前CO2原単位策定に係る人件費等8</t>
    <phoneticPr fontId="2"/>
  </si>
  <si>
    <t>変更前補助額計8</t>
    <phoneticPr fontId="2"/>
  </si>
  <si>
    <t>変更前設計・施工の区分9</t>
    <phoneticPr fontId="2"/>
  </si>
  <si>
    <t>変更前高度な活用を図るためのBIMモデル作成9</t>
    <phoneticPr fontId="2"/>
  </si>
  <si>
    <t>変更前維持管理BIMモデル作成9</t>
    <phoneticPr fontId="2"/>
  </si>
  <si>
    <t>変更前補助対象事業費9</t>
    <phoneticPr fontId="2"/>
  </si>
  <si>
    <t>変更前CO2原単位策定に係る人件費等9</t>
    <phoneticPr fontId="2"/>
  </si>
  <si>
    <t>変更前補助額計9</t>
    <phoneticPr fontId="2"/>
  </si>
  <si>
    <t>変更前設計・施工の区分10</t>
    <phoneticPr fontId="2"/>
  </si>
  <si>
    <t>変更前高度な活用を図るためのBIMモデル作成10</t>
    <phoneticPr fontId="2"/>
  </si>
  <si>
    <t>変更前維持管理BIMモデル作成10</t>
    <phoneticPr fontId="2"/>
  </si>
  <si>
    <t>変更前補助対象事業費10</t>
    <phoneticPr fontId="2"/>
  </si>
  <si>
    <t>変更前CO2原単位策定に係る人件費等10</t>
    <phoneticPr fontId="2"/>
  </si>
  <si>
    <t>変更前補助額計10</t>
    <phoneticPr fontId="2"/>
  </si>
  <si>
    <t>変更前設計・施工の区分11</t>
    <phoneticPr fontId="2"/>
  </si>
  <si>
    <t>変更前高度な活用を図るためのBIMモデル作成11</t>
    <phoneticPr fontId="2"/>
  </si>
  <si>
    <t>変更前維持管理BIMモデル作成11</t>
    <phoneticPr fontId="2"/>
  </si>
  <si>
    <t>変更前補助対象事業費11</t>
    <phoneticPr fontId="2"/>
  </si>
  <si>
    <t>変更前CO2原単位策定に係る人件費等11</t>
    <phoneticPr fontId="2"/>
  </si>
  <si>
    <t>変更前補助額計11</t>
    <phoneticPr fontId="2"/>
  </si>
  <si>
    <t>変更前設計・施工の区分12</t>
    <phoneticPr fontId="2"/>
  </si>
  <si>
    <t>変更前高度な活用を図るためのBIMモデル作成12</t>
    <phoneticPr fontId="2"/>
  </si>
  <si>
    <t>変更前維持管理BIMモデル作成12</t>
    <phoneticPr fontId="2"/>
  </si>
  <si>
    <t>変更前補助対象事業費12</t>
    <phoneticPr fontId="2"/>
  </si>
  <si>
    <t>変更前CO2原単位策定に係る人件費等12</t>
    <phoneticPr fontId="2"/>
  </si>
  <si>
    <t>変更前補助額計12</t>
    <phoneticPr fontId="2"/>
  </si>
  <si>
    <t>変更前設計・施工の区分13</t>
    <phoneticPr fontId="2"/>
  </si>
  <si>
    <t>変更前高度な活用を図るためのBIMモデル作成13</t>
    <phoneticPr fontId="2"/>
  </si>
  <si>
    <t>変更前維持管理BIMモデル作成13</t>
    <phoneticPr fontId="2"/>
  </si>
  <si>
    <t>変更前補助対象事業費13</t>
    <phoneticPr fontId="2"/>
  </si>
  <si>
    <t>変更前CO2原単位策定に係る人件費等13</t>
    <phoneticPr fontId="2"/>
  </si>
  <si>
    <t>変更前補助額計13</t>
    <phoneticPr fontId="2"/>
  </si>
  <si>
    <t>変更前設計・施工の区分14</t>
    <phoneticPr fontId="2"/>
  </si>
  <si>
    <t>変更前高度な活用を図るためのBIMモデル作成14</t>
    <phoneticPr fontId="2"/>
  </si>
  <si>
    <t>変更前維持管理BIMモデル作成14</t>
    <phoneticPr fontId="2"/>
  </si>
  <si>
    <t>変更前補助対象事業費14</t>
    <phoneticPr fontId="2"/>
  </si>
  <si>
    <t>変更前CO2原単位策定に係る人件費等14</t>
    <phoneticPr fontId="2"/>
  </si>
  <si>
    <t>変更前補助額計14</t>
    <phoneticPr fontId="2"/>
  </si>
  <si>
    <t>変更前設計・施工の区分15</t>
    <phoneticPr fontId="2"/>
  </si>
  <si>
    <t>変更前高度な活用を図るためのBIMモデル作成15</t>
    <phoneticPr fontId="2"/>
  </si>
  <si>
    <t>変更前維持管理BIMモデル作成15</t>
    <phoneticPr fontId="2"/>
  </si>
  <si>
    <t>変更前補助対象事業費15</t>
    <phoneticPr fontId="2"/>
  </si>
  <si>
    <t>変更前CO2原単位策定に係る人件費等15</t>
    <phoneticPr fontId="2"/>
  </si>
  <si>
    <t>変更前補助額計15</t>
    <phoneticPr fontId="2"/>
  </si>
  <si>
    <t>変更前設計・施工の区分16</t>
    <phoneticPr fontId="2"/>
  </si>
  <si>
    <t>変更前高度な活用を図るためのBIMモデル作成16</t>
    <phoneticPr fontId="2"/>
  </si>
  <si>
    <t>変更前維持管理BIMモデル作成16</t>
    <phoneticPr fontId="2"/>
  </si>
  <si>
    <t>変更前補助対象事業費16</t>
    <phoneticPr fontId="2"/>
  </si>
  <si>
    <t>変更前CO2原単位策定に係る人件費等16</t>
    <phoneticPr fontId="2"/>
  </si>
  <si>
    <t>変更前補助額計16</t>
    <phoneticPr fontId="2"/>
  </si>
  <si>
    <t>変更前設計・施工の区分17</t>
    <phoneticPr fontId="2"/>
  </si>
  <si>
    <t>変更前高度な活用を図るためのBIMモデル作成17</t>
    <phoneticPr fontId="2"/>
  </si>
  <si>
    <t>変更前維持管理BIMモデル作成17</t>
    <phoneticPr fontId="2"/>
  </si>
  <si>
    <t>変更前補助対象事業費17</t>
    <phoneticPr fontId="2"/>
  </si>
  <si>
    <t>変更前CO2原単位策定に係る人件費等17</t>
    <phoneticPr fontId="2"/>
  </si>
  <si>
    <t>変更前補助額計17</t>
    <phoneticPr fontId="2"/>
  </si>
  <si>
    <t>変更前設計・施工の区分18</t>
    <phoneticPr fontId="2"/>
  </si>
  <si>
    <t>変更前高度な活用を図るためのBIMモデル作成18</t>
    <phoneticPr fontId="2"/>
  </si>
  <si>
    <t>変更前維持管理BIMモデル作成18</t>
    <phoneticPr fontId="2"/>
  </si>
  <si>
    <t>変更前補助対象事業費18</t>
    <phoneticPr fontId="2"/>
  </si>
  <si>
    <t>変更前CO2原単位策定に係る人件費等18</t>
    <phoneticPr fontId="2"/>
  </si>
  <si>
    <t>変更前補助額計18</t>
    <phoneticPr fontId="2"/>
  </si>
  <si>
    <t>変更前設計・施工の区分19</t>
    <phoneticPr fontId="2"/>
  </si>
  <si>
    <t>変更前高度な活用を図るためのBIMモデル作成19</t>
    <phoneticPr fontId="2"/>
  </si>
  <si>
    <t>変更前維持管理BIMモデル作成19</t>
    <phoneticPr fontId="2"/>
  </si>
  <si>
    <t>変更前補助対象事業費19</t>
    <phoneticPr fontId="2"/>
  </si>
  <si>
    <t>変更前CO2原単位策定に係る人件費等19</t>
    <phoneticPr fontId="2"/>
  </si>
  <si>
    <t>変更前補助額計19</t>
    <phoneticPr fontId="2"/>
  </si>
  <si>
    <t>変更前設計・施工の区分20</t>
    <phoneticPr fontId="2"/>
  </si>
  <si>
    <t>変更前高度な活用を図るためのBIMモデル作成20</t>
    <phoneticPr fontId="2"/>
  </si>
  <si>
    <t>変更前維持管理BIMモデル作成20</t>
    <phoneticPr fontId="2"/>
  </si>
  <si>
    <t>変更前補助対象事業費20</t>
    <phoneticPr fontId="2"/>
  </si>
  <si>
    <t>変更前CO2原単位策定に係る人件費等20</t>
    <phoneticPr fontId="2"/>
  </si>
  <si>
    <t>変更前補助額計20</t>
    <phoneticPr fontId="2"/>
  </si>
  <si>
    <t>クラウド上でのモデル共有等による関係者間の高効率なコミュニケーションや合意形成における活用</t>
    <rPh sb="19" eb="20">
      <t>カン</t>
    </rPh>
    <phoneticPr fontId="2"/>
  </si>
  <si>
    <t>複数の段階で実施した場合の2回目</t>
    <rPh sb="0" eb="2">
      <t>フクスウ</t>
    </rPh>
    <rPh sb="3" eb="5">
      <t>ダンカイ</t>
    </rPh>
    <rPh sb="6" eb="8">
      <t>ジッシ</t>
    </rPh>
    <rPh sb="10" eb="12">
      <t>バアイ</t>
    </rPh>
    <rPh sb="14" eb="16">
      <t>カイメ</t>
    </rPh>
    <phoneticPr fontId="2"/>
  </si>
  <si>
    <t>複数の段階で実施した場合の3回目</t>
    <rPh sb="0" eb="2">
      <t>フクスウ</t>
    </rPh>
    <rPh sb="3" eb="5">
      <t>ダンカイ</t>
    </rPh>
    <rPh sb="6" eb="8">
      <t>ジッシ</t>
    </rPh>
    <rPh sb="10" eb="12">
      <t>バアイ</t>
    </rPh>
    <rPh sb="14" eb="16">
      <t>カイメ</t>
    </rPh>
    <phoneticPr fontId="2"/>
  </si>
  <si>
    <t>プロジェクト規模</t>
    <phoneticPr fontId="2"/>
  </si>
  <si>
    <t>補助対象
経費×1/2
1⃣</t>
    <rPh sb="0" eb="2">
      <t>ホジョ</t>
    </rPh>
    <rPh sb="2" eb="4">
      <t>タイショウ</t>
    </rPh>
    <rPh sb="5" eb="7">
      <t>ケイヒ</t>
    </rPh>
    <phoneticPr fontId="2"/>
  </si>
  <si>
    <t>補助対象
経費×1/1
2⃣</t>
    <rPh sb="0" eb="2">
      <t>ホジョ</t>
    </rPh>
    <rPh sb="2" eb="4">
      <t>タイショウ</t>
    </rPh>
    <rPh sb="5" eb="7">
      <t>ケイヒ</t>
    </rPh>
    <phoneticPr fontId="2"/>
  </si>
  <si>
    <t>所在地
(市町村以降)</t>
    <rPh sb="0" eb="3">
      <t>ショザイチ</t>
    </rPh>
    <rPh sb="5" eb="8">
      <t>シチョウソン</t>
    </rPh>
    <rPh sb="8" eb="10">
      <t>イコウ</t>
    </rPh>
    <phoneticPr fontId="2"/>
  </si>
  <si>
    <t>バージョン管理</t>
    <rPh sb="5" eb="7">
      <t>カンリ</t>
    </rPh>
    <phoneticPr fontId="2"/>
  </si>
  <si>
    <t>ブック保護かけ忘れ是正</t>
    <rPh sb="3" eb="5">
      <t>ホゴ</t>
    </rPh>
    <rPh sb="7" eb="8">
      <t>ワス</t>
    </rPh>
    <rPh sb="9" eb="11">
      <t>ゼセイ</t>
    </rPh>
    <phoneticPr fontId="2"/>
  </si>
  <si>
    <t>文字レイアウト調整、条件付き書式改修</t>
    <rPh sb="0" eb="2">
      <t>モジ</t>
    </rPh>
    <rPh sb="7" eb="9">
      <t>チョウセイ</t>
    </rPh>
    <rPh sb="10" eb="13">
      <t>ジョウケンツ</t>
    </rPh>
    <rPh sb="14" eb="16">
      <t>ショシキ</t>
    </rPh>
    <rPh sb="16" eb="18">
      <t>カイシュウ</t>
    </rPh>
    <phoneticPr fontId="2"/>
  </si>
  <si>
    <t>2025/4/17up</t>
    <phoneticPr fontId="2"/>
  </si>
  <si>
    <t>2025/4/18up</t>
    <phoneticPr fontId="2"/>
  </si>
  <si>
    <t>軽量鉄骨造</t>
    <rPh sb="0" eb="2">
      <t>ケイリョウ</t>
    </rPh>
    <rPh sb="2" eb="4">
      <t>テッコツ</t>
    </rPh>
    <rPh sb="4" eb="5">
      <t>ヅクリ</t>
    </rPh>
    <phoneticPr fontId="2"/>
  </si>
  <si>
    <t>寺院・神社・教会</t>
    <rPh sb="0" eb="2">
      <t>ジイン</t>
    </rPh>
    <rPh sb="3" eb="5">
      <t>ジンジャ</t>
    </rPh>
    <rPh sb="6" eb="8">
      <t>キョウカイ</t>
    </rPh>
    <phoneticPr fontId="2"/>
  </si>
  <si>
    <t>BIM図面審査における活用</t>
    <phoneticPr fontId="2"/>
  </si>
  <si>
    <r>
      <t>LCCO</t>
    </r>
    <r>
      <rPr>
        <vertAlign val="subscript"/>
        <sz val="11"/>
        <rFont val="游ゴシック"/>
        <family val="3"/>
        <charset val="128"/>
        <scheme val="minor"/>
      </rPr>
      <t>2</t>
    </r>
    <r>
      <rPr>
        <sz val="11"/>
        <rFont val="游ゴシック"/>
        <family val="3"/>
        <charset val="128"/>
        <scheme val="minor"/>
      </rPr>
      <t>評価主体となる事業者と他の事業者が連携して行う</t>
    </r>
    <rPh sb="7" eb="9">
      <t>シュタイ</t>
    </rPh>
    <rPh sb="12" eb="15">
      <t>ジギョウシャ</t>
    </rPh>
    <rPh sb="16" eb="17">
      <t>タ</t>
    </rPh>
    <rPh sb="18" eb="21">
      <t>ジギョウシャ</t>
    </rPh>
    <rPh sb="22" eb="24">
      <t>レンケイ</t>
    </rPh>
    <rPh sb="26" eb="27">
      <t>オコナ</t>
    </rPh>
    <phoneticPr fontId="2"/>
  </si>
  <si>
    <t>■要件適合を確認した建築士</t>
    <rPh sb="1" eb="5">
      <t>ヨウケンテキゴウ</t>
    </rPh>
    <rPh sb="6" eb="8">
      <t>カクニン</t>
    </rPh>
    <rPh sb="10" eb="13">
      <t>ケンチクシ</t>
    </rPh>
    <phoneticPr fontId="2"/>
  </si>
  <si>
    <t>所属建築士事務所</t>
    <rPh sb="0" eb="2">
      <t>ショゾク</t>
    </rPh>
    <rPh sb="2" eb="8">
      <t>ケンチクシジムショ</t>
    </rPh>
    <phoneticPr fontId="2"/>
  </si>
  <si>
    <t>※建築士は本要件適合確認チェックシートの内容について責任を持つものとする。</t>
    <phoneticPr fontId="2"/>
  </si>
  <si>
    <t>　不正があった場合、建築士法に基づき処分される場合があることに留意すること。</t>
    <phoneticPr fontId="2"/>
  </si>
  <si>
    <t>要件適合確認チェックシート(BIM活用型)</t>
    <rPh sb="0" eb="2">
      <t>ヨウケン</t>
    </rPh>
    <rPh sb="2" eb="4">
      <t>テキゴウ</t>
    </rPh>
    <rPh sb="4" eb="6">
      <t>カクニン</t>
    </rPh>
    <rPh sb="17" eb="20">
      <t>カツヨウガタ</t>
    </rPh>
    <phoneticPr fontId="2"/>
  </si>
  <si>
    <t>■チェックシート➊（BIM活用)</t>
    <rPh sb="13" eb="15">
      <t>カツヨウ</t>
    </rPh>
    <phoneticPr fontId="2"/>
  </si>
  <si>
    <t>敷地に接する道路の中心線以内の地区面積（㎡）</t>
    <phoneticPr fontId="2"/>
  </si>
  <si>
    <t>① 耐火建築物等又は準耐火建築物等である</t>
    <phoneticPr fontId="2"/>
  </si>
  <si>
    <t>② 建築物エネルギー消費性能基準に適合する</t>
    <phoneticPr fontId="2"/>
  </si>
  <si>
    <t>④　大規模プロジェクトにおいては、BIM モデルの活用により業務の効率化
　　または高度化に資するものとして国土交通省が定める利用方法を選択する</t>
    <rPh sb="2" eb="5">
      <t>ダイキボ</t>
    </rPh>
    <rPh sb="68" eb="70">
      <t>センタク</t>
    </rPh>
    <phoneticPr fontId="2"/>
  </si>
  <si>
    <t>代表事業者等名称</t>
    <rPh sb="0" eb="2">
      <t>ダイヒョウ</t>
    </rPh>
    <rPh sb="2" eb="6">
      <t>ジギョウシャナド</t>
    </rPh>
    <rPh sb="6" eb="8">
      <t>メイショウ</t>
    </rPh>
    <phoneticPr fontId="2"/>
  </si>
  <si>
    <t>※中小プロジェクトの場合でも高度なBIMの活用を申請されている事業者は申請内容がどの項目に該当するか選択してください。</t>
  </si>
  <si>
    <t>■チェックシート➊</t>
    <phoneticPr fontId="2"/>
  </si>
  <si>
    <t>■チェックシート➋</t>
    <phoneticPr fontId="2"/>
  </si>
  <si>
    <r>
      <t>■チェックシート➋（LCCO</t>
    </r>
    <r>
      <rPr>
        <b/>
        <vertAlign val="subscript"/>
        <sz val="11"/>
        <rFont val="游ゴシック"/>
        <family val="3"/>
        <charset val="128"/>
        <scheme val="minor"/>
      </rPr>
      <t>2</t>
    </r>
    <r>
      <rPr>
        <b/>
        <sz val="11"/>
        <rFont val="游ゴシック"/>
        <family val="3"/>
        <charset val="128"/>
        <scheme val="minor"/>
      </rPr>
      <t>評価)</t>
    </r>
    <phoneticPr fontId="2"/>
  </si>
  <si>
    <r>
      <t>① LCCO</t>
    </r>
    <r>
      <rPr>
        <b/>
        <vertAlign val="subscript"/>
        <sz val="11"/>
        <rFont val="游ゴシック"/>
        <family val="3"/>
        <charset val="128"/>
        <scheme val="minor"/>
      </rPr>
      <t>2</t>
    </r>
    <r>
      <rPr>
        <b/>
        <sz val="11"/>
        <rFont val="游ゴシック"/>
        <family val="3"/>
        <charset val="128"/>
        <scheme val="minor"/>
      </rPr>
      <t>評価の算定に使用するツールは、資材製造段階、施工段階、使用段階（資材関連）、使用段階（光熱水関連）、解体段階の5つの区分に分けた形でライフサイクルカーボンを算定可能で、算定に当たり一次データ及び統計値から数量が得られない場合等は、合理的なシナリオのもとで算定可能なものとなっている
※</t>
    </r>
    <r>
      <rPr>
        <sz val="11"/>
        <rFont val="游ゴシック"/>
        <family val="3"/>
        <charset val="128"/>
        <scheme val="minor"/>
      </rPr>
      <t>J-CAT（建築物ホールライフカーボン算定ツール）による算定の場合は、標準算定法又は詳細算定法のいずれかとする。また、標準算定法による算定よりも、詳細算定法による算定を推奨する。</t>
    </r>
    <phoneticPr fontId="2"/>
  </si>
  <si>
    <r>
      <t>② LCCO</t>
    </r>
    <r>
      <rPr>
        <b/>
        <vertAlign val="subscript"/>
        <sz val="11"/>
        <rFont val="游ゴシック"/>
        <family val="3"/>
        <charset val="128"/>
        <scheme val="minor"/>
      </rPr>
      <t>2</t>
    </r>
    <r>
      <rPr>
        <b/>
        <sz val="11"/>
        <rFont val="游ゴシック"/>
        <family val="3"/>
        <charset val="128"/>
        <scheme val="minor"/>
      </rPr>
      <t>評価を行う時点
※</t>
    </r>
    <r>
      <rPr>
        <sz val="11"/>
        <rFont val="游ゴシック"/>
        <family val="3"/>
        <charset val="128"/>
        <scheme val="minor"/>
      </rPr>
      <t>基本設計完了時又は実施設計完了時（着工時）の算定よりも、竣工時の算定を推奨する。</t>
    </r>
    <phoneticPr fontId="2"/>
  </si>
  <si>
    <r>
      <t>※LCCO</t>
    </r>
    <r>
      <rPr>
        <b/>
        <vertAlign val="subscript"/>
        <sz val="11"/>
        <rFont val="游ゴシック"/>
        <family val="3"/>
        <charset val="128"/>
        <scheme val="minor"/>
      </rPr>
      <t>2</t>
    </r>
    <r>
      <rPr>
        <b/>
        <sz val="11"/>
        <rFont val="游ゴシック"/>
        <family val="3"/>
        <charset val="128"/>
        <scheme val="minor"/>
      </rPr>
      <t>評価に係る補助申請を行う事業者と他の事業者が連携し、CO</t>
    </r>
    <r>
      <rPr>
        <b/>
        <vertAlign val="subscript"/>
        <sz val="11"/>
        <rFont val="游ゴシック"/>
        <family val="3"/>
        <charset val="128"/>
        <scheme val="minor"/>
      </rPr>
      <t>2</t>
    </r>
    <r>
      <rPr>
        <b/>
        <sz val="11"/>
        <rFont val="游ゴシック"/>
        <family val="3"/>
        <charset val="128"/>
        <scheme val="minor"/>
      </rPr>
      <t>原単位等を策定する場合は、補助申請を行う事業者が他の事業者についても上記で該当する要件を確認した上で本様式を作成する。</t>
    </r>
    <rPh sb="9" eb="10">
      <t>カカ</t>
    </rPh>
    <rPh sb="11" eb="15">
      <t>ホジョシンセイ</t>
    </rPh>
    <rPh sb="16" eb="17">
      <t>オコナ</t>
    </rPh>
    <rPh sb="18" eb="21">
      <t>ジギョウシャ</t>
    </rPh>
    <rPh sb="22" eb="23">
      <t>タ</t>
    </rPh>
    <rPh sb="24" eb="27">
      <t>ジギョウシャ</t>
    </rPh>
    <rPh sb="28" eb="30">
      <t>レンケイ</t>
    </rPh>
    <rPh sb="35" eb="38">
      <t>ゲンタンイ</t>
    </rPh>
    <rPh sb="38" eb="39">
      <t>トウ</t>
    </rPh>
    <rPh sb="40" eb="42">
      <t>サクテイ</t>
    </rPh>
    <rPh sb="44" eb="46">
      <t>バアイ</t>
    </rPh>
    <rPh sb="59" eb="60">
      <t>タ</t>
    </rPh>
    <rPh sb="61" eb="64">
      <t>ジギョウシャ</t>
    </rPh>
    <rPh sb="69" eb="71">
      <t>ジョウキ</t>
    </rPh>
    <rPh sb="72" eb="74">
      <t>ガイトウ</t>
    </rPh>
    <rPh sb="76" eb="78">
      <t>ヨウケン</t>
    </rPh>
    <rPh sb="79" eb="81">
      <t>カクニン</t>
    </rPh>
    <rPh sb="83" eb="84">
      <t>ウエ</t>
    </rPh>
    <rPh sb="85" eb="88">
      <t>ホンヨウシキ</t>
    </rPh>
    <rPh sb="89" eb="91">
      <t>サクセイ</t>
    </rPh>
    <phoneticPr fontId="2"/>
  </si>
  <si>
    <r>
      <t>■建築士又はLCCO</t>
    </r>
    <r>
      <rPr>
        <b/>
        <vertAlign val="subscript"/>
        <sz val="11"/>
        <rFont val="游ゴシック"/>
        <family val="3"/>
        <charset val="128"/>
        <scheme val="minor"/>
      </rPr>
      <t>2</t>
    </r>
    <r>
      <rPr>
        <b/>
        <sz val="11"/>
        <rFont val="游ゴシック"/>
        <family val="3"/>
        <charset val="128"/>
        <scheme val="minor"/>
      </rPr>
      <t>評価に係る要件適合を確認した担当者</t>
    </r>
    <rPh sb="1" eb="4">
      <t>ケンチクシ</t>
    </rPh>
    <rPh sb="4" eb="5">
      <t>マタ</t>
    </rPh>
    <rPh sb="14" eb="15">
      <t>カカ</t>
    </rPh>
    <rPh sb="16" eb="20">
      <t>ヨウケンテキゴウ</t>
    </rPh>
    <rPh sb="21" eb="23">
      <t>カクニン</t>
    </rPh>
    <rPh sb="25" eb="28">
      <t>タントウシャ</t>
    </rPh>
    <phoneticPr fontId="2"/>
  </si>
  <si>
    <t>③原則として以下に掲げる要件には適合しないこと。ただし、住宅の建築工事と併せて行う対策により建築行為の制限が解除される場合は、この限りでない。</t>
    <phoneticPr fontId="2"/>
  </si>
  <si>
    <t>c. 地すべり等防止法（昭和33年法律第30号）第３条第１項に規定する「地すべり防止区域」に立地する住宅</t>
    <phoneticPr fontId="2"/>
  </si>
  <si>
    <t>d. 都市再生特別措置法（平成14年法律第22号）第88条第５項の規定により、当該住宅に係る届出をした者が同条第３項の規定による勧告に従わなかった旨が公表されている住宅</t>
    <phoneticPr fontId="2"/>
  </si>
  <si>
    <t>e. 「市街化調整区域」に立地する住宅のうち、土砂災害警戒区域等における土砂災害防止対策の推進に関する法律第７条第１項に規定する「土砂災害警戒区域」又は水防法（昭和24年法律第193号）第14条第１項に規定する「洪水浸水想定区域」若しくは水防法第14条の３第１項に規定する「高潮浸水想定区域」（浸水想定高さ３ｍ以上の区域に限る。）に立地する住宅</t>
    <phoneticPr fontId="2"/>
  </si>
  <si>
    <t>f. 「市街化調整区域以外の区域」かつ建築基準法（昭和25年法律第201号）第39条第１項に規定する「災害危険区域」に立地する住宅のうち、「土砂災害警戒区域」又は「洪水浸水想定区域」若しくは「高潮浸水想定区域」（浸水想定高さ３ｍ以上の区域に限る。）に立地する住宅</t>
    <phoneticPr fontId="2"/>
  </si>
  <si>
    <t>b. 急傾斜地の崩壊による災害の防止に関する法律（昭和44年法律第57号）第３条第１項に規定する「急傾斜地崩壊危険区域」に立地する住宅</t>
    <phoneticPr fontId="2"/>
  </si>
  <si>
    <t>高度なBIMの活用を申請している場合はチェックしてください</t>
    <rPh sb="0" eb="2">
      <t>コウド</t>
    </rPh>
    <rPh sb="7" eb="9">
      <t>カツヨウ</t>
    </rPh>
    <rPh sb="10" eb="12">
      <t>シンセイ</t>
    </rPh>
    <rPh sb="16" eb="18">
      <t>バアイ</t>
    </rPh>
    <phoneticPr fontId="2"/>
  </si>
  <si>
    <t>建築士</t>
  </si>
  <si>
    <t>原則として以下に掲げる要件には適合しないこと。ただし、住宅の建築工事と併せて行う対策により建築行為の制限が解除される場合は、この限りでない。</t>
    <phoneticPr fontId="2"/>
  </si>
  <si>
    <r>
      <t>② LCCO</t>
    </r>
    <r>
      <rPr>
        <b/>
        <vertAlign val="subscript"/>
        <sz val="11"/>
        <rFont val="游ゴシック"/>
        <family val="3"/>
        <charset val="128"/>
        <scheme val="minor"/>
      </rPr>
      <t>2</t>
    </r>
    <r>
      <rPr>
        <b/>
        <sz val="11"/>
        <rFont val="游ゴシック"/>
        <family val="3"/>
        <charset val="128"/>
        <scheme val="minor"/>
      </rPr>
      <t xml:space="preserve">評価を行う時点
</t>
    </r>
    <r>
      <rPr>
        <sz val="11"/>
        <rFont val="游ゴシック"/>
        <family val="3"/>
        <charset val="128"/>
        <scheme val="minor"/>
      </rPr>
      <t>※基本設計完了時又は実施設計完了時（着工時）の算定よりも、竣工時の算定を推奨する。</t>
    </r>
    <phoneticPr fontId="2"/>
  </si>
  <si>
    <t>建築士資格 / 登録番号</t>
    <rPh sb="0" eb="5">
      <t>ケンチクシシカク</t>
    </rPh>
    <phoneticPr fontId="2"/>
  </si>
  <si>
    <t>既存プロジェクト番号</t>
    <phoneticPr fontId="2"/>
  </si>
  <si>
    <t>軽量鉄骨増</t>
    <rPh sb="0" eb="2">
      <t>ケイリョウ</t>
    </rPh>
    <rPh sb="2" eb="5">
      <t>テッコツゾウ</t>
    </rPh>
    <phoneticPr fontId="2"/>
  </si>
  <si>
    <t>建築士</t>
    <phoneticPr fontId="2"/>
  </si>
  <si>
    <t>　　　チェック→</t>
    <phoneticPr fontId="2"/>
  </si>
  <si>
    <r>
      <rPr>
        <b/>
        <sz val="10"/>
        <rFont val="游ゴシック"/>
        <family val="3"/>
        <charset val="128"/>
        <scheme val="minor"/>
      </rPr>
      <t>建築士資格 / 登録番号</t>
    </r>
    <r>
      <rPr>
        <b/>
        <sz val="9"/>
        <rFont val="游ゴシック"/>
        <family val="3"/>
        <charset val="128"/>
        <scheme val="minor"/>
      </rPr>
      <t xml:space="preserve">
</t>
    </r>
    <r>
      <rPr>
        <b/>
        <sz val="8"/>
        <rFont val="游ゴシック"/>
        <family val="3"/>
        <charset val="128"/>
        <scheme val="minor"/>
      </rPr>
      <t>＊資格を有さない者も可</t>
    </r>
    <rPh sb="0" eb="3">
      <t>ケンチクシ</t>
    </rPh>
    <rPh sb="3" eb="5">
      <t>シカク</t>
    </rPh>
    <rPh sb="8" eb="10">
      <t>トウロク</t>
    </rPh>
    <rPh sb="10" eb="12">
      <t>バンゴウ</t>
    </rPh>
    <rPh sb="14" eb="16">
      <t>シカク</t>
    </rPh>
    <rPh sb="17" eb="18">
      <t>ユウ</t>
    </rPh>
    <rPh sb="21" eb="22">
      <t>モノ</t>
    </rPh>
    <rPh sb="23" eb="24">
      <t>カ</t>
    </rPh>
    <phoneticPr fontId="2"/>
  </si>
  <si>
    <t>③ 算定する建築物の用途</t>
    <phoneticPr fontId="2"/>
  </si>
  <si>
    <t>プロジェクト番号（既存の場合)</t>
    <phoneticPr fontId="2"/>
  </si>
  <si>
    <t>コンクリート工事</t>
    <phoneticPr fontId="2"/>
  </si>
  <si>
    <t>（所定様式１-③）</t>
    <phoneticPr fontId="2"/>
  </si>
  <si>
    <t>（所定様式１-④）</t>
    <phoneticPr fontId="2"/>
  </si>
  <si>
    <r>
      <t>LCCO</t>
    </r>
    <r>
      <rPr>
        <b/>
        <vertAlign val="subscript"/>
        <sz val="11"/>
        <rFont val="游ゴシック"/>
        <family val="3"/>
        <charset val="128"/>
        <scheme val="minor"/>
      </rPr>
      <t>2</t>
    </r>
    <r>
      <rPr>
        <b/>
        <sz val="11"/>
        <rFont val="游ゴシック"/>
        <family val="3"/>
        <charset val="128"/>
        <scheme val="minor"/>
      </rPr>
      <t>評価</t>
    </r>
    <rPh sb="5" eb="7">
      <t>ヒョウカ</t>
    </rPh>
    <phoneticPr fontId="2"/>
  </si>
  <si>
    <t>1-①プロジェクト概要</t>
    <phoneticPr fontId="2"/>
  </si>
  <si>
    <r>
      <t>要件適合確認チェックシート(LCCO</t>
    </r>
    <r>
      <rPr>
        <b/>
        <vertAlign val="subscript"/>
        <sz val="16"/>
        <rFont val="游ゴシック"/>
        <family val="3"/>
        <charset val="128"/>
        <scheme val="minor"/>
      </rPr>
      <t>2</t>
    </r>
    <r>
      <rPr>
        <b/>
        <sz val="16"/>
        <rFont val="游ゴシック"/>
        <family val="3"/>
        <charset val="128"/>
        <scheme val="minor"/>
      </rPr>
      <t>評価実施型)</t>
    </r>
    <rPh sb="0" eb="2">
      <t>ヨウケン</t>
    </rPh>
    <rPh sb="2" eb="4">
      <t>テキゴウ</t>
    </rPh>
    <rPh sb="4" eb="6">
      <t>カクニン</t>
    </rPh>
    <rPh sb="21" eb="23">
      <t>ジッシ</t>
    </rPh>
    <rPh sb="23" eb="24">
      <t>ガタ</t>
    </rPh>
    <phoneticPr fontId="2"/>
  </si>
  <si>
    <t>1-②交付申請者及び申請額の詳細</t>
    <phoneticPr fontId="2"/>
  </si>
  <si>
    <t>1-③要件適合確認チェックシート(BIM+LCCO2)</t>
    <phoneticPr fontId="2"/>
  </si>
  <si>
    <t>建築士氏名</t>
    <rPh sb="0" eb="3">
      <t>ケンチクシ</t>
    </rPh>
    <rPh sb="3" eb="5">
      <t>シメイ</t>
    </rPh>
    <phoneticPr fontId="2"/>
  </si>
  <si>
    <t>➋-①-1</t>
    <phoneticPr fontId="2"/>
  </si>
  <si>
    <t>➋-①-2</t>
    <phoneticPr fontId="2"/>
  </si>
  <si>
    <t>➋-①-3</t>
    <phoneticPr fontId="2"/>
  </si>
  <si>
    <t>➋-②-1</t>
    <phoneticPr fontId="2"/>
  </si>
  <si>
    <t>➋-②-2</t>
    <phoneticPr fontId="2"/>
  </si>
  <si>
    <t>➋-②-3</t>
    <phoneticPr fontId="2"/>
  </si>
  <si>
    <t>1-④要件適合確認チェックシート(LCCO2評価実施型)</t>
    <rPh sb="22" eb="24">
      <t>ヒョウカ</t>
    </rPh>
    <phoneticPr fontId="2"/>
  </si>
  <si>
    <t>➊-3-a</t>
    <phoneticPr fontId="2"/>
  </si>
  <si>
    <t>➊-3-b</t>
    <phoneticPr fontId="2"/>
  </si>
  <si>
    <t>➊-3-c</t>
    <phoneticPr fontId="2"/>
  </si>
  <si>
    <t>➊-3-d</t>
    <phoneticPr fontId="2"/>
  </si>
  <si>
    <t>➊-3-e</t>
    <phoneticPr fontId="2"/>
  </si>
  <si>
    <t>➊-3-f</t>
    <phoneticPr fontId="2"/>
  </si>
  <si>
    <t>LCCO2LCCO2算定結果を国土交通省等に報告すること</t>
    <phoneticPr fontId="2"/>
  </si>
  <si>
    <t>LCCO2算定結果を国土交通省等に報告すること</t>
  </si>
  <si>
    <t>変更前LCCO2算定に係る人件費1</t>
  </si>
  <si>
    <t>変更前LCCO2小計1</t>
    <rPh sb="8" eb="10">
      <t>ショウケイ</t>
    </rPh>
    <phoneticPr fontId="2"/>
  </si>
  <si>
    <t>変更後LCCO2算定に係る人件費1</t>
  </si>
  <si>
    <t>変更後LCCO2小計1</t>
    <rPh sb="8" eb="10">
      <t>ショウケイ</t>
    </rPh>
    <phoneticPr fontId="2"/>
  </si>
  <si>
    <t>変更前LCCO2算定に係る人件費2</t>
  </si>
  <si>
    <t>変更前LCCO2小計2</t>
    <rPh sb="8" eb="10">
      <t>ショウケイ</t>
    </rPh>
    <phoneticPr fontId="2"/>
  </si>
  <si>
    <t>変更後LCCO2算定に係る人件費2</t>
  </si>
  <si>
    <t>変更後LCCO2小計2</t>
    <rPh sb="8" eb="10">
      <t>ショウケイ</t>
    </rPh>
    <phoneticPr fontId="2"/>
  </si>
  <si>
    <t>変更前LCCO2算定に係る人件費3</t>
  </si>
  <si>
    <t>変更前LCCO2小計3</t>
    <rPh sb="8" eb="10">
      <t>ショウケイ</t>
    </rPh>
    <phoneticPr fontId="2"/>
  </si>
  <si>
    <t>変更後LCCO2算定に係る人件費3</t>
  </si>
  <si>
    <t>変更後LCCO2小計3</t>
    <rPh sb="8" eb="10">
      <t>ショウケイ</t>
    </rPh>
    <phoneticPr fontId="2"/>
  </si>
  <si>
    <t>変更前LCCO2算定に係る人件費4</t>
  </si>
  <si>
    <t>変更前LCCO2小計4</t>
    <rPh sb="8" eb="10">
      <t>ショウケイ</t>
    </rPh>
    <phoneticPr fontId="2"/>
  </si>
  <si>
    <t>変更後LCCO2算定に係る人件費4</t>
  </si>
  <si>
    <t>変更後LCCO2小計4</t>
    <rPh sb="8" eb="10">
      <t>ショウケイ</t>
    </rPh>
    <phoneticPr fontId="2"/>
  </si>
  <si>
    <t>変更前LCCO2算定に係る人件費5</t>
  </si>
  <si>
    <t>変更前LCCO2小計5</t>
    <rPh sb="8" eb="10">
      <t>ショウケイ</t>
    </rPh>
    <phoneticPr fontId="2"/>
  </si>
  <si>
    <t>変更後LCCO2算定に係る人件費5</t>
  </si>
  <si>
    <t>変更後LCCO2小計5</t>
    <rPh sb="8" eb="10">
      <t>ショウケイ</t>
    </rPh>
    <phoneticPr fontId="2"/>
  </si>
  <si>
    <t>変更前LCCO2算定に係る人件費6</t>
  </si>
  <si>
    <t>変更前LCCO2小計6</t>
    <rPh sb="8" eb="10">
      <t>ショウケイ</t>
    </rPh>
    <phoneticPr fontId="2"/>
  </si>
  <si>
    <t>変更後LCCO2算定に係る人件費6</t>
  </si>
  <si>
    <t>変更後LCCO2小計6</t>
    <rPh sb="8" eb="10">
      <t>ショウケイ</t>
    </rPh>
    <phoneticPr fontId="2"/>
  </si>
  <si>
    <t>変更前LCCO2算定に係る人件費7</t>
  </si>
  <si>
    <t>変更前LCCO2小計7</t>
    <rPh sb="8" eb="10">
      <t>ショウケイ</t>
    </rPh>
    <phoneticPr fontId="2"/>
  </si>
  <si>
    <t>変更後LCCO2算定に係る人件費7</t>
  </si>
  <si>
    <t>変更後LCCO2小計7</t>
    <rPh sb="8" eb="10">
      <t>ショウケイ</t>
    </rPh>
    <phoneticPr fontId="2"/>
  </si>
  <si>
    <t>変更前LCCO2算定に係る人件費8</t>
  </si>
  <si>
    <t>変更前LCCO2小計8</t>
    <rPh sb="8" eb="10">
      <t>ショウケイ</t>
    </rPh>
    <phoneticPr fontId="2"/>
  </si>
  <si>
    <t>変更後LCCO2算定に係る人件費8</t>
  </si>
  <si>
    <t>変更後LCCO2小計8</t>
    <rPh sb="8" eb="10">
      <t>ショウケイ</t>
    </rPh>
    <phoneticPr fontId="2"/>
  </si>
  <si>
    <t>変更前LCCO2算定に係る人件費9</t>
  </si>
  <si>
    <t>変更前LCCO2小計9</t>
    <rPh sb="8" eb="10">
      <t>ショウケイ</t>
    </rPh>
    <phoneticPr fontId="2"/>
  </si>
  <si>
    <t>変更後LCCO2算定に係る人件費9</t>
  </si>
  <si>
    <t>変更後LCCO2小計9</t>
    <rPh sb="8" eb="10">
      <t>ショウケイ</t>
    </rPh>
    <phoneticPr fontId="2"/>
  </si>
  <si>
    <t>変更前LCCO2算定に係る人件費10</t>
  </si>
  <si>
    <t>変更前LCCO2小計10</t>
    <rPh sb="8" eb="10">
      <t>ショウケイ</t>
    </rPh>
    <phoneticPr fontId="2"/>
  </si>
  <si>
    <t>変更後LCCO2算定に係る人件費10</t>
  </si>
  <si>
    <t>変更後LCCO2小計10</t>
    <rPh sb="8" eb="10">
      <t>ショウケイ</t>
    </rPh>
    <phoneticPr fontId="2"/>
  </si>
  <si>
    <t>変更前LCCO2算定に係る人件費11</t>
  </si>
  <si>
    <t>変更前LCCO2小計11</t>
    <rPh sb="8" eb="10">
      <t>ショウケイ</t>
    </rPh>
    <phoneticPr fontId="2"/>
  </si>
  <si>
    <t>変更後LCCO2算定に係る人件費11</t>
  </si>
  <si>
    <t>変更後LCCO2小計11</t>
    <rPh sb="8" eb="10">
      <t>ショウケイ</t>
    </rPh>
    <phoneticPr fontId="2"/>
  </si>
  <si>
    <t>変更前LCCO2算定に係る人件費12</t>
  </si>
  <si>
    <t>変更前LCCO2小計12</t>
    <rPh sb="8" eb="10">
      <t>ショウケイ</t>
    </rPh>
    <phoneticPr fontId="2"/>
  </si>
  <si>
    <t>変更後LCCO2算定に係る人件費12</t>
  </si>
  <si>
    <t>変更後LCCO2小計12</t>
    <rPh sb="8" eb="10">
      <t>ショウケイ</t>
    </rPh>
    <phoneticPr fontId="2"/>
  </si>
  <si>
    <t>変更前LCCO2算定に係る人件費13</t>
  </si>
  <si>
    <t>変更前LCCO2小計13</t>
    <rPh sb="8" eb="10">
      <t>ショウケイ</t>
    </rPh>
    <phoneticPr fontId="2"/>
  </si>
  <si>
    <t>変更後LCCO2算定に係る人件費13</t>
  </si>
  <si>
    <t>変更後LCCO2小計13</t>
    <rPh sb="8" eb="10">
      <t>ショウケイ</t>
    </rPh>
    <phoneticPr fontId="2"/>
  </si>
  <si>
    <t>変更前LCCO2算定に係る人件費14</t>
  </si>
  <si>
    <t>変更前LCCO2小計14</t>
    <rPh sb="8" eb="10">
      <t>ショウケイ</t>
    </rPh>
    <phoneticPr fontId="2"/>
  </si>
  <si>
    <t>変更後LCCO2算定に係る人件費14</t>
  </si>
  <si>
    <t>変更後LCCO2小計14</t>
    <rPh sb="8" eb="10">
      <t>ショウケイ</t>
    </rPh>
    <phoneticPr fontId="2"/>
  </si>
  <si>
    <t>変更前LCCO2算定に係る人件費15</t>
  </si>
  <si>
    <t>変更前LCCO2小計15</t>
    <rPh sb="8" eb="10">
      <t>ショウケイ</t>
    </rPh>
    <phoneticPr fontId="2"/>
  </si>
  <si>
    <t>変更後LCCO2算定に係る人件費15</t>
  </si>
  <si>
    <t>変更後LCCO2小計15</t>
    <rPh sb="8" eb="10">
      <t>ショウケイ</t>
    </rPh>
    <phoneticPr fontId="2"/>
  </si>
  <si>
    <t>変更前LCCO2算定に係る人件費16</t>
  </si>
  <si>
    <t>変更前LCCO2小計16</t>
    <rPh sb="8" eb="10">
      <t>ショウケイ</t>
    </rPh>
    <phoneticPr fontId="2"/>
  </si>
  <si>
    <t>変更後LCCO2算定に係る人件費16</t>
  </si>
  <si>
    <t>変更後LCCO2小計16</t>
    <rPh sb="8" eb="10">
      <t>ショウケイ</t>
    </rPh>
    <phoneticPr fontId="2"/>
  </si>
  <si>
    <t>変更前LCCO2算定に係る人件費17</t>
  </si>
  <si>
    <t>変更前LCCO2小計17</t>
    <rPh sb="8" eb="10">
      <t>ショウケイ</t>
    </rPh>
    <phoneticPr fontId="2"/>
  </si>
  <si>
    <t>変更後LCCO2算定に係る人件費17</t>
  </si>
  <si>
    <t>変更後LCCO2小計17</t>
    <rPh sb="8" eb="10">
      <t>ショウケイ</t>
    </rPh>
    <phoneticPr fontId="2"/>
  </si>
  <si>
    <t>変更前LCCO2算定に係る人件費18</t>
  </si>
  <si>
    <t>変更前LCCO2小計18</t>
    <rPh sb="8" eb="10">
      <t>ショウケイ</t>
    </rPh>
    <phoneticPr fontId="2"/>
  </si>
  <si>
    <t>変更後LCCO2算定に係る人件費18</t>
  </si>
  <si>
    <t>変更後LCCO2小計18</t>
    <rPh sb="8" eb="10">
      <t>ショウケイ</t>
    </rPh>
    <phoneticPr fontId="2"/>
  </si>
  <si>
    <t>変更前LCCO2算定に係る人件費19</t>
  </si>
  <si>
    <t>変更前LCCO2小計19</t>
    <rPh sb="8" eb="10">
      <t>ショウケイ</t>
    </rPh>
    <phoneticPr fontId="2"/>
  </si>
  <si>
    <t>変更後LCCO2算定に係る人件費19</t>
  </si>
  <si>
    <t>変更後LCCO2小計19</t>
    <rPh sb="8" eb="10">
      <t>ショウケイ</t>
    </rPh>
    <phoneticPr fontId="2"/>
  </si>
  <si>
    <t>変更前LCCO2算定に係る人件費20</t>
  </si>
  <si>
    <t>変更前LCCO2小計20</t>
    <rPh sb="8" eb="10">
      <t>ショウケイ</t>
    </rPh>
    <phoneticPr fontId="2"/>
  </si>
  <si>
    <t>変更後LCCO2算定に係る人件費20</t>
  </si>
  <si>
    <t>変更後LCCO2小計20</t>
    <rPh sb="8" eb="10">
      <t>ショウケイ</t>
    </rPh>
    <phoneticPr fontId="2"/>
  </si>
  <si>
    <t>LCCO2算定とあわせて、算定に必要なCO2原単位等を策定する補助対象事業者は、LCCO2算定に係る補助申請を行う事業者と同一である</t>
  </si>
  <si>
    <t>策定したCO2原単位等を当該建築物のLCCO2算定に活用すること</t>
  </si>
  <si>
    <t>LCCO2氏名</t>
  </si>
  <si>
    <t>LCCO2建築士資格</t>
  </si>
  <si>
    <t>LCCO2管轄行政庁</t>
  </si>
  <si>
    <t>LCCO2登録番号</t>
  </si>
  <si>
    <t>LCCO2所属建築士事務所</t>
  </si>
  <si>
    <t>LCCO2所属部署</t>
  </si>
  <si>
    <t>LCCO2➊-a</t>
  </si>
  <si>
    <t>LCCO2➊-b</t>
  </si>
  <si>
    <t>LCCO2➊-c</t>
  </si>
  <si>
    <t>LCCO2➊-d</t>
  </si>
  <si>
    <t>LCCO2➊-e</t>
  </si>
  <si>
    <t>LCCO2➊-f</t>
  </si>
  <si>
    <t>LCCO2➋-①-1</t>
  </si>
  <si>
    <t>LCCO2➋-①-2</t>
  </si>
  <si>
    <t>LCCO2➋-①-3</t>
  </si>
  <si>
    <t>LCCO2➋-②-1</t>
  </si>
  <si>
    <t>LCCO2➋-②-2</t>
  </si>
  <si>
    <t>LCCO2➋-②-3</t>
  </si>
  <si>
    <t>LCCO2算定する建築物の用途（非住宅又は共同住宅）</t>
  </si>
  <si>
    <t>LCCO2国土交通省等の調査に協力すること</t>
  </si>
  <si>
    <t>LCCO2LCCO2算定とあわせて、算定に必要なCO2原単位等を策定する補助対象事業者は、LCCO2算定に係る補助申請を行う事業者と同一である</t>
  </si>
  <si>
    <t>LCCO2CO2原単位等※を策定する場合に対象とする建材・設備に係る原単位等は、以下のいずれかとなっている</t>
  </si>
  <si>
    <t>LCCO2策定したCO2原単位等を当該建築物のLCCO2算定に活用すること</t>
  </si>
  <si>
    <t>LCCO2原則として、策定したCO2原単位等を公開すること</t>
  </si>
  <si>
    <t>（所定様式１-①）</t>
    <phoneticPr fontId="2"/>
  </si>
  <si>
    <t>（所定様式１-②）</t>
    <phoneticPr fontId="2"/>
  </si>
  <si>
    <t>※個人事業主は法人番号欄にはKから始まる番号を入力してください。</t>
    <rPh sb="1" eb="6">
      <t>コジンジギョウヌシ</t>
    </rPh>
    <rPh sb="7" eb="11">
      <t>ホウジンバンゴウ</t>
    </rPh>
    <rPh sb="11" eb="12">
      <t>ラン</t>
    </rPh>
    <rPh sb="17" eb="18">
      <t>ハジ</t>
    </rPh>
    <rPh sb="20" eb="22">
      <t>バンゴウ</t>
    </rPh>
    <rPh sb="23" eb="25">
      <t>ニュウリョク</t>
    </rPh>
    <phoneticPr fontId="2"/>
  </si>
  <si>
    <t>所属会社又は建築士事務所</t>
    <rPh sb="0" eb="2">
      <t>ショゾク</t>
    </rPh>
    <rPh sb="2" eb="4">
      <t>カイシャ</t>
    </rPh>
    <rPh sb="4" eb="5">
      <t>マタ</t>
    </rPh>
    <rPh sb="9" eb="11">
      <t>ジム</t>
    </rPh>
    <rPh sb="11" eb="12">
      <t>ショ</t>
    </rPh>
    <phoneticPr fontId="2"/>
  </si>
  <si>
    <t>　なお、担当者に建築士の資格は必須ではありません。ただし、担当者が建築士であり、不正があった際には建築士法に基づき処分される場合があることに留意すること。</t>
    <rPh sb="4" eb="7">
      <t>タントウシャ</t>
    </rPh>
    <rPh sb="8" eb="11">
      <t>ケンチクシ</t>
    </rPh>
    <rPh sb="12" eb="14">
      <t>シカク</t>
    </rPh>
    <rPh sb="15" eb="17">
      <t>ヒッス</t>
    </rPh>
    <rPh sb="29" eb="32">
      <t>タントウシャ</t>
    </rPh>
    <rPh sb="33" eb="36">
      <t>ケンチクシ</t>
    </rPh>
    <rPh sb="40" eb="42">
      <t>フセイ</t>
    </rPh>
    <rPh sb="46" eb="47">
      <t>サイ</t>
    </rPh>
    <rPh sb="49" eb="52">
      <t>ケンチクシ</t>
    </rPh>
    <rPh sb="62" eb="64">
      <t>バアイ</t>
    </rPh>
    <phoneticPr fontId="2"/>
  </si>
  <si>
    <r>
      <t>(9)～(13)
CO</t>
    </r>
    <r>
      <rPr>
        <b/>
        <vertAlign val="subscript"/>
        <sz val="10"/>
        <rFont val="游ゴシック"/>
        <family val="3"/>
        <charset val="128"/>
        <scheme val="minor"/>
      </rPr>
      <t>2</t>
    </r>
    <r>
      <rPr>
        <b/>
        <sz val="10"/>
        <rFont val="游ゴシック"/>
        <family val="3"/>
        <charset val="128"/>
        <scheme val="minor"/>
      </rPr>
      <t>原単位策定に係る人件費等</t>
    </r>
    <rPh sb="12" eb="15">
      <t>ゲンタンイ</t>
    </rPh>
    <rPh sb="15" eb="17">
      <t>サクテイ</t>
    </rPh>
    <rPh sb="18" eb="19">
      <t>カカ</t>
    </rPh>
    <rPh sb="20" eb="23">
      <t>ジンケンヒ</t>
    </rPh>
    <rPh sb="23" eb="24">
      <t>トウ</t>
    </rPh>
    <phoneticPr fontId="2"/>
  </si>
  <si>
    <t>※上下2段の項目は、上段（交付決定時の内容）及び下段（申請する内容）を入力してください。ただし、申請区分「新規」の場合の上段、及び、申請区分「取り下げ」の場合の下段は、未入力としてください。</t>
    <rPh sb="1" eb="3">
      <t>ジョウゲ</t>
    </rPh>
    <rPh sb="4" eb="5">
      <t>ダン</t>
    </rPh>
    <rPh sb="6" eb="8">
      <t>コウモク</t>
    </rPh>
    <rPh sb="10" eb="12">
      <t>ジョウダン</t>
    </rPh>
    <rPh sb="13" eb="15">
      <t>コウフ</t>
    </rPh>
    <rPh sb="15" eb="17">
      <t>ケッテイ</t>
    </rPh>
    <rPh sb="17" eb="18">
      <t>ジ</t>
    </rPh>
    <rPh sb="19" eb="21">
      <t>ナイヨウ</t>
    </rPh>
    <rPh sb="22" eb="23">
      <t>オヨ</t>
    </rPh>
    <rPh sb="24" eb="26">
      <t>ゲダン</t>
    </rPh>
    <rPh sb="27" eb="29">
      <t>シンセイ</t>
    </rPh>
    <rPh sb="31" eb="33">
      <t>ナイヨウ</t>
    </rPh>
    <rPh sb="35" eb="37">
      <t>ニュウリョク</t>
    </rPh>
    <rPh sb="48" eb="50">
      <t>シンセイ</t>
    </rPh>
    <rPh sb="50" eb="52">
      <t>クブン</t>
    </rPh>
    <rPh sb="53" eb="55">
      <t>シンキ</t>
    </rPh>
    <rPh sb="57" eb="59">
      <t>バアイ</t>
    </rPh>
    <rPh sb="60" eb="62">
      <t>ジョウダン</t>
    </rPh>
    <rPh sb="63" eb="64">
      <t>オヨ</t>
    </rPh>
    <rPh sb="66" eb="68">
      <t>シンセイ</t>
    </rPh>
    <rPh sb="68" eb="70">
      <t>クブン</t>
    </rPh>
    <rPh sb="71" eb="72">
      <t>ト</t>
    </rPh>
    <rPh sb="73" eb="74">
      <t>サ</t>
    </rPh>
    <rPh sb="77" eb="79">
      <t>バアイ</t>
    </rPh>
    <rPh sb="80" eb="82">
      <t>ゲダン</t>
    </rPh>
    <rPh sb="84" eb="87">
      <t>ミニュウリョク</t>
    </rPh>
    <phoneticPr fontId="2"/>
  </si>
  <si>
    <t>非表示</t>
    <rPh sb="0" eb="3">
      <t>ヒヒョウジ</t>
    </rPh>
    <phoneticPr fontId="2"/>
  </si>
  <si>
    <t>※赤く網掛け表示された場合には、補助限度額の超過となります。申請額を調整してください。</t>
    <phoneticPr fontId="2"/>
  </si>
  <si>
    <t>北海道</t>
  </si>
  <si>
    <t>青森県</t>
  </si>
  <si>
    <t>岩手県</t>
  </si>
  <si>
    <t>宮城県</t>
  </si>
  <si>
    <t>秋田県</t>
  </si>
  <si>
    <t>山形県</t>
  </si>
  <si>
    <t>福島県</t>
  </si>
  <si>
    <t>東京都</t>
  </si>
  <si>
    <t>神奈川県</t>
  </si>
  <si>
    <t>埼玉県</t>
  </si>
  <si>
    <t>千葉県</t>
  </si>
  <si>
    <t>茨城県</t>
  </si>
  <si>
    <t>栃木県</t>
  </si>
  <si>
    <t>群馬県</t>
  </si>
  <si>
    <t>山梨県</t>
  </si>
  <si>
    <t>新潟県</t>
  </si>
  <si>
    <t>長野県</t>
  </si>
  <si>
    <t>富山県</t>
  </si>
  <si>
    <t>石川県</t>
  </si>
  <si>
    <t>福井県</t>
  </si>
  <si>
    <t>愛知県</t>
  </si>
  <si>
    <t>岐阜県</t>
  </si>
  <si>
    <t>静岡県</t>
  </si>
  <si>
    <t>三重県</t>
  </si>
  <si>
    <t>大阪府</t>
  </si>
  <si>
    <t>兵庫県</t>
  </si>
  <si>
    <t>京都府</t>
  </si>
  <si>
    <t>滋賀県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</si>
  <si>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</si>
  <si>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</si>
  <si>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</si>
  <si>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</si>
  <si>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</si>
  <si>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</si>
  <si>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</si>
  <si>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</si>
  <si>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</si>
  <si>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</si>
  <si>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</si>
  <si>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</si>
  <si>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</si>
  <si>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</si>
  <si>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</si>
  <si>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</si>
  <si>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</si>
  <si>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</si>
  <si>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</si>
  <si>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大臣</t>
    <rPh sb="0" eb="2">
      <t>ダイジン</t>
    </rPh>
    <phoneticPr fontId="2"/>
  </si>
  <si>
    <t>※設計・施工の区分で”設計・施工”を選択した場合には、費用計上にて”設計費”又は”建設工事費”のどちらの費用に計上するか選択してください。</t>
    <rPh sb="18" eb="20">
      <t>センタク</t>
    </rPh>
    <rPh sb="34" eb="37">
      <t>セッケイヒ</t>
    </rPh>
    <rPh sb="38" eb="39">
      <t>マタ</t>
    </rPh>
    <rPh sb="41" eb="43">
      <t>ケンセツ</t>
    </rPh>
    <rPh sb="43" eb="46">
      <t>コウジヒ</t>
    </rPh>
    <phoneticPr fontId="2"/>
  </si>
  <si>
    <r>
      <rPr>
        <b/>
        <sz val="12"/>
        <color rgb="FFFF0000"/>
        <rFont val="游ゴシック"/>
        <family val="3"/>
        <charset val="128"/>
        <scheme val="minor"/>
      </rPr>
      <t>←</t>
    </r>
    <r>
      <rPr>
        <b/>
        <sz val="11"/>
        <color rgb="FFFF0000"/>
        <rFont val="游ゴシック"/>
        <family val="3"/>
        <charset val="128"/>
        <scheme val="minor"/>
      </rPr>
      <t>Jグランツ[補助対象経費(変更後)]</t>
    </r>
    <r>
      <rPr>
        <sz val="11"/>
        <color rgb="FFFF0000"/>
        <rFont val="游ゴシック"/>
        <family val="3"/>
        <charset val="128"/>
        <scheme val="minor"/>
      </rPr>
      <t>の入力欄にも
　同じ額を記載してください。</t>
    </r>
    <rPh sb="14" eb="17">
      <t>ヘンコウノチ</t>
    </rPh>
    <phoneticPr fontId="2"/>
  </si>
  <si>
    <t>代表事業者等登録申請日</t>
    <phoneticPr fontId="2"/>
  </si>
  <si>
    <r>
      <t>⑤ LCCO</t>
    </r>
    <r>
      <rPr>
        <b/>
        <vertAlign val="subscript"/>
        <sz val="11"/>
        <rFont val="游ゴシック"/>
        <family val="3"/>
        <charset val="128"/>
        <scheme val="minor"/>
      </rPr>
      <t>2</t>
    </r>
    <r>
      <rPr>
        <b/>
        <sz val="11"/>
        <rFont val="游ゴシック"/>
        <family val="3"/>
        <charset val="128"/>
        <scheme val="minor"/>
      </rPr>
      <t>評価結果を国土交通省等に報告すること</t>
    </r>
    <rPh sb="9" eb="11">
      <t>ケッカ</t>
    </rPh>
    <rPh sb="12" eb="18">
      <t>コクドコウツウショウトウ</t>
    </rPh>
    <rPh sb="19" eb="21">
      <t>ホウコク</t>
    </rPh>
    <phoneticPr fontId="2"/>
  </si>
  <si>
    <t>⑥ 国土交通省等の調査に協力すること</t>
    <rPh sb="2" eb="8">
      <t>コクドコウツウショウトウ</t>
    </rPh>
    <rPh sb="9" eb="11">
      <t>チョウサ</t>
    </rPh>
    <rPh sb="12" eb="14">
      <t>キョウリョク</t>
    </rPh>
    <phoneticPr fontId="2"/>
  </si>
  <si>
    <r>
      <t>⑦ LCCO</t>
    </r>
    <r>
      <rPr>
        <b/>
        <vertAlign val="subscript"/>
        <sz val="11"/>
        <rFont val="游ゴシック"/>
        <family val="3"/>
        <charset val="128"/>
        <scheme val="minor"/>
      </rPr>
      <t>2</t>
    </r>
    <r>
      <rPr>
        <b/>
        <sz val="11"/>
        <rFont val="游ゴシック"/>
        <family val="3"/>
        <charset val="128"/>
        <scheme val="minor"/>
      </rPr>
      <t>評価とあわせて、算定に必要なCO</t>
    </r>
    <r>
      <rPr>
        <b/>
        <vertAlign val="subscript"/>
        <sz val="11"/>
        <rFont val="游ゴシック"/>
        <family val="3"/>
        <charset val="128"/>
        <scheme val="minor"/>
      </rPr>
      <t>2</t>
    </r>
    <r>
      <rPr>
        <b/>
        <sz val="11"/>
        <rFont val="游ゴシック"/>
        <family val="3"/>
        <charset val="128"/>
        <scheme val="minor"/>
      </rPr>
      <t>原単位等を策定する補助対象事業者は、LCCO</t>
    </r>
    <r>
      <rPr>
        <b/>
        <vertAlign val="subscript"/>
        <sz val="11"/>
        <rFont val="游ゴシック"/>
        <family val="3"/>
        <charset val="128"/>
        <scheme val="minor"/>
      </rPr>
      <t>2</t>
    </r>
    <r>
      <rPr>
        <b/>
        <sz val="11"/>
        <rFont val="游ゴシック"/>
        <family val="3"/>
        <charset val="128"/>
        <scheme val="minor"/>
      </rPr>
      <t>評価に係る補助申請を行う事業者と同一である</t>
    </r>
    <r>
      <rPr>
        <sz val="11"/>
        <rFont val="游ゴシック"/>
        <family val="3"/>
        <charset val="128"/>
        <scheme val="minor"/>
      </rPr>
      <t xml:space="preserve">
※LCCO</t>
    </r>
    <r>
      <rPr>
        <vertAlign val="subscript"/>
        <sz val="11"/>
        <rFont val="游ゴシック"/>
        <family val="3"/>
        <charset val="128"/>
        <scheme val="minor"/>
      </rPr>
      <t>2</t>
    </r>
    <r>
      <rPr>
        <sz val="11"/>
        <rFont val="游ゴシック"/>
        <family val="3"/>
        <charset val="128"/>
        <scheme val="minor"/>
      </rPr>
      <t>評価に係る補助申請を行う事業者と他の事業者が連携し、CO</t>
    </r>
    <r>
      <rPr>
        <vertAlign val="subscript"/>
        <sz val="11"/>
        <rFont val="游ゴシック"/>
        <family val="3"/>
        <charset val="128"/>
        <scheme val="minor"/>
      </rPr>
      <t>2</t>
    </r>
    <r>
      <rPr>
        <sz val="11"/>
        <rFont val="游ゴシック"/>
        <family val="3"/>
        <charset val="128"/>
        <scheme val="minor"/>
      </rPr>
      <t>原単位等を策定することも可能</t>
    </r>
    <rPh sb="63" eb="65">
      <t>ドウイツ</t>
    </rPh>
    <phoneticPr fontId="2"/>
  </si>
  <si>
    <r>
      <t>⑧ CO</t>
    </r>
    <r>
      <rPr>
        <b/>
        <vertAlign val="subscript"/>
        <sz val="11"/>
        <rFont val="游ゴシック"/>
        <family val="3"/>
        <charset val="128"/>
        <scheme val="minor"/>
      </rPr>
      <t>2</t>
    </r>
    <r>
      <rPr>
        <b/>
        <sz val="11"/>
        <rFont val="游ゴシック"/>
        <family val="3"/>
        <charset val="128"/>
        <scheme val="minor"/>
      </rPr>
      <t xml:space="preserve">原単位等を策定する場合に対象とする建材・設備に係る原単位等は、以下のいずれかとなっている
</t>
    </r>
    <r>
      <rPr>
        <sz val="11"/>
        <rFont val="游ゴシック"/>
        <family val="3"/>
        <charset val="128"/>
        <scheme val="minor"/>
      </rPr>
      <t>１）EPD（Environmental Product Declaration）又はCFP（カーボンフットプリント）（いずれもISO14025に基づく第三者検証を経るものに限る。）
２）CFP（カーボンフットプリント　ガイドライン（経産省・環境省）又はこれに準ずるものとして業界団体の作成した算定ルールに基づき算定するもので、第三者の検証を受けないもの）
３）PCR（Product Category Rule）（ISO14025に準拠し策定されるものに限る。）
４）PCR以外のCO</t>
    </r>
    <r>
      <rPr>
        <vertAlign val="subscript"/>
        <sz val="11"/>
        <rFont val="游ゴシック"/>
        <family val="3"/>
        <charset val="128"/>
        <scheme val="minor"/>
      </rPr>
      <t>2</t>
    </r>
    <r>
      <rPr>
        <sz val="11"/>
        <rFont val="游ゴシック"/>
        <family val="3"/>
        <charset val="128"/>
        <scheme val="minor"/>
      </rPr>
      <t>原単位算定ルール（CO</t>
    </r>
    <r>
      <rPr>
        <vertAlign val="subscript"/>
        <sz val="11"/>
        <rFont val="游ゴシック"/>
        <family val="3"/>
        <charset val="128"/>
        <scheme val="minor"/>
      </rPr>
      <t>2</t>
    </r>
    <r>
      <rPr>
        <sz val="11"/>
        <rFont val="游ゴシック"/>
        <family val="3"/>
        <charset val="128"/>
        <scheme val="minor"/>
      </rPr>
      <t>原単位の算定に当たり、業界団体が策定する一連の規則、要求事項をまとめたもの）</t>
    </r>
    <rPh sb="14" eb="16">
      <t>バアイ</t>
    </rPh>
    <phoneticPr fontId="2"/>
  </si>
  <si>
    <r>
      <t>⑨ 策定したCO</t>
    </r>
    <r>
      <rPr>
        <b/>
        <vertAlign val="subscript"/>
        <sz val="11"/>
        <rFont val="游ゴシック"/>
        <family val="3"/>
        <charset val="128"/>
        <scheme val="minor"/>
      </rPr>
      <t>2</t>
    </r>
    <r>
      <rPr>
        <b/>
        <sz val="11"/>
        <rFont val="游ゴシック"/>
        <family val="3"/>
        <charset val="128"/>
        <scheme val="minor"/>
      </rPr>
      <t>原単位等を当該建築物のLCCO</t>
    </r>
    <r>
      <rPr>
        <b/>
        <vertAlign val="subscript"/>
        <sz val="11"/>
        <rFont val="游ゴシック"/>
        <family val="3"/>
        <charset val="128"/>
        <scheme val="minor"/>
      </rPr>
      <t>2</t>
    </r>
    <r>
      <rPr>
        <b/>
        <sz val="11"/>
        <rFont val="游ゴシック"/>
        <family val="3"/>
        <charset val="128"/>
        <scheme val="minor"/>
      </rPr>
      <t>評価に活用すること</t>
    </r>
    <rPh sb="2" eb="4">
      <t>サクテイ</t>
    </rPh>
    <rPh sb="9" eb="12">
      <t>ゲンタンイ</t>
    </rPh>
    <rPh sb="12" eb="13">
      <t>トウ</t>
    </rPh>
    <rPh sb="14" eb="19">
      <t>トウガイケンチクブツ</t>
    </rPh>
    <rPh sb="28" eb="30">
      <t>カツヨウ</t>
    </rPh>
    <phoneticPr fontId="2"/>
  </si>
  <si>
    <r>
      <t>⑩ 原則として、策定したCO</t>
    </r>
    <r>
      <rPr>
        <b/>
        <vertAlign val="subscript"/>
        <sz val="11"/>
        <rFont val="游ゴシック"/>
        <family val="3"/>
        <charset val="128"/>
        <scheme val="minor"/>
      </rPr>
      <t>2</t>
    </r>
    <r>
      <rPr>
        <b/>
        <sz val="11"/>
        <rFont val="游ゴシック"/>
        <family val="3"/>
        <charset val="128"/>
        <scheme val="minor"/>
      </rPr>
      <t>原単位等を公開すること</t>
    </r>
    <rPh sb="2" eb="4">
      <t>ゲンソク</t>
    </rPh>
    <rPh sb="8" eb="10">
      <t>サクテイ</t>
    </rPh>
    <rPh sb="15" eb="18">
      <t>ゲンタンイ</t>
    </rPh>
    <rPh sb="18" eb="19">
      <t>トウ</t>
    </rPh>
    <rPh sb="20" eb="22">
      <t>コウカイ</t>
    </rPh>
    <phoneticPr fontId="2"/>
  </si>
  <si>
    <t>④ 算定する建築物の範囲</t>
    <rPh sb="10" eb="12">
      <t>ハンイ</t>
    </rPh>
    <phoneticPr fontId="2"/>
  </si>
  <si>
    <r>
      <t>⑨ 策定したCO</t>
    </r>
    <r>
      <rPr>
        <b/>
        <vertAlign val="subscript"/>
        <sz val="11"/>
        <rFont val="游ゴシック"/>
        <family val="3"/>
        <charset val="128"/>
        <scheme val="minor"/>
      </rPr>
      <t>2</t>
    </r>
    <r>
      <rPr>
        <b/>
        <sz val="11"/>
        <rFont val="游ゴシック"/>
        <family val="3"/>
        <charset val="128"/>
        <scheme val="minor"/>
      </rPr>
      <t>原単位等を当該建築物のLCCO</t>
    </r>
    <r>
      <rPr>
        <b/>
        <vertAlign val="subscript"/>
        <sz val="11"/>
        <rFont val="游ゴシック"/>
        <family val="3"/>
        <charset val="128"/>
        <scheme val="minor"/>
      </rPr>
      <t>2</t>
    </r>
    <r>
      <rPr>
        <b/>
        <sz val="11"/>
        <rFont val="游ゴシック"/>
        <family val="3"/>
        <charset val="128"/>
        <scheme val="minor"/>
      </rPr>
      <t>評価に活用すること</t>
    </r>
    <rPh sb="2" eb="4">
      <t>サクテイ</t>
    </rPh>
    <rPh sb="9" eb="12">
      <t>ゲンタンイ</t>
    </rPh>
    <rPh sb="12" eb="13">
      <t>トウ</t>
    </rPh>
    <rPh sb="14" eb="19">
      <t>トウガイケンチクブツ</t>
    </rPh>
    <rPh sb="25" eb="27">
      <t>ヒョウカ</t>
    </rPh>
    <rPh sb="28" eb="30">
      <t>カツヨウ</t>
    </rPh>
    <phoneticPr fontId="2"/>
  </si>
  <si>
    <t xml:space="preserve"> 算定する建築物の範囲</t>
  </si>
  <si>
    <t xml:space="preserve"> 算定する建築物の範囲</t>
    <phoneticPr fontId="2"/>
  </si>
  <si>
    <t>a. 土砂災害警戒区域等における土砂災害防止対策の推進に関する法律（平成12年法律第57号）第９条第１項に規定する「土砂災害特別警戒区域」に立地する住宅</t>
    <phoneticPr fontId="2"/>
  </si>
  <si>
    <t>(8),(14)
LCCO2評価に係る人件費等</t>
    <rPh sb="14" eb="16">
      <t>ヒョウカ</t>
    </rPh>
    <rPh sb="17" eb="18">
      <t>カカワ</t>
    </rPh>
    <rPh sb="19" eb="22">
      <t>ジンケンヒ</t>
    </rPh>
    <rPh sb="22" eb="23">
      <t>トウ</t>
    </rPh>
    <phoneticPr fontId="2"/>
  </si>
  <si>
    <t>増築・改築・改修・修繕部分の
延べ面積（㎡）</t>
    <rPh sb="0" eb="2">
      <t>ゾウチク</t>
    </rPh>
    <rPh sb="3" eb="5">
      <t>カイチク</t>
    </rPh>
    <rPh sb="9" eb="11">
      <t>シュウゼン</t>
    </rPh>
    <phoneticPr fontId="2"/>
  </si>
  <si>
    <t>増築・改築・改修・修繕部分の延べ面積（㎡）</t>
    <phoneticPr fontId="2"/>
  </si>
  <si>
    <t>既存プロジェクト交付済み額</t>
    <phoneticPr fontId="2"/>
  </si>
  <si>
    <t>合計＋既存プロジェクト交付済み額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</si>
</sst>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quot;#,##0&quot;　&quot;"/>
    <numFmt numFmtId="177" formatCode="&quot;（&quot;#,##0&quot;）&quot;"/>
    <numFmt numFmtId="178" formatCode="yyyy/m/d;@"/>
  </numFmts>
  <fonts count="3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11"/>
      <name val="游ゴシック"/>
      <family val="2"/>
      <charset val="128"/>
      <scheme val="minor"/>
    </font>
    <font>
      <sz val="11"/>
      <name val="游ゴシック"/>
      <family val="3"/>
      <charset val="128"/>
      <scheme val="minor"/>
    </font>
    <font>
      <sz val="14"/>
      <name val="游ゴシック"/>
      <family val="3"/>
      <charset val="128"/>
      <scheme val="minor"/>
    </font>
    <font>
      <sz val="10"/>
      <name val="游ゴシック"/>
      <family val="3"/>
      <charset val="128"/>
      <scheme val="minor"/>
    </font>
    <font>
      <b/>
      <sz val="11"/>
      <color rgb="FFFF0000"/>
      <name val="游ゴシック"/>
      <family val="3"/>
      <charset val="128"/>
      <scheme val="minor"/>
    </font>
    <font>
      <u/>
      <sz val="11"/>
      <name val="游ゴシック"/>
      <family val="3"/>
      <charset val="128"/>
      <scheme val="minor"/>
    </font>
    <font>
      <b/>
      <sz val="11"/>
      <name val="游ゴシック"/>
      <family val="3"/>
      <charset val="128"/>
      <scheme val="minor"/>
    </font>
    <font>
      <b/>
      <sz val="16"/>
      <name val="游ゴシック"/>
      <family val="3"/>
      <charset val="128"/>
      <scheme val="minor"/>
    </font>
    <font>
      <b/>
      <sz val="18"/>
      <name val="游ゴシック"/>
      <family val="3"/>
      <charset val="128"/>
      <scheme val="minor"/>
    </font>
    <font>
      <b/>
      <sz val="16"/>
      <name val="游ゴシック"/>
      <family val="2"/>
      <charset val="128"/>
      <scheme val="minor"/>
    </font>
    <font>
      <sz val="9"/>
      <color theme="1"/>
      <name val="游ゴシック"/>
      <family val="3"/>
      <charset val="128"/>
      <scheme val="minor"/>
    </font>
    <font>
      <b/>
      <sz val="10"/>
      <name val="游ゴシック"/>
      <family val="3"/>
      <charset val="128"/>
      <scheme val="minor"/>
    </font>
    <font>
      <sz val="9"/>
      <name val="游ゴシック"/>
      <family val="2"/>
      <charset val="128"/>
      <scheme val="minor"/>
    </font>
    <font>
      <b/>
      <sz val="8"/>
      <name val="游ゴシック"/>
      <family val="3"/>
      <charset val="128"/>
      <scheme val="minor"/>
    </font>
    <font>
      <strike/>
      <sz val="11"/>
      <name val="游ゴシック"/>
      <family val="3"/>
      <charset val="128"/>
      <scheme val="minor"/>
    </font>
    <font>
      <b/>
      <sz val="9"/>
      <name val="游ゴシック"/>
      <family val="3"/>
      <charset val="128"/>
      <scheme val="minor"/>
    </font>
    <font>
      <b/>
      <vertAlign val="subscript"/>
      <sz val="11"/>
      <name val="游ゴシック"/>
      <family val="3"/>
      <charset val="128"/>
      <scheme val="minor"/>
    </font>
    <font>
      <vertAlign val="subscript"/>
      <sz val="11"/>
      <name val="游ゴシック"/>
      <family val="3"/>
      <charset val="128"/>
      <scheme val="minor"/>
    </font>
    <font>
      <b/>
      <vertAlign val="subscript"/>
      <sz val="10"/>
      <name val="游ゴシック"/>
      <family val="3"/>
      <charset val="128"/>
      <scheme val="minor"/>
    </font>
    <font>
      <sz val="11"/>
      <color rgb="FFFF0000"/>
      <name val="游ゴシック"/>
      <family val="3"/>
      <charset val="128"/>
      <scheme val="minor"/>
    </font>
    <font>
      <b/>
      <sz val="10"/>
      <color rgb="FFFF0000"/>
      <name val="游ゴシック"/>
      <family val="3"/>
      <charset val="128"/>
      <scheme val="minor"/>
    </font>
    <font>
      <sz val="11"/>
      <color theme="1"/>
      <name val="游ゴシック"/>
      <family val="3"/>
      <charset val="128"/>
      <scheme val="minor"/>
    </font>
    <font>
      <b/>
      <sz val="11"/>
      <color rgb="FFFFFFCC"/>
      <name val="游ゴシック"/>
      <family val="3"/>
      <charset val="128"/>
      <scheme val="minor"/>
    </font>
    <font>
      <sz val="10.5"/>
      <name val="游ゴシック"/>
      <family val="3"/>
      <charset val="128"/>
      <scheme val="minor"/>
    </font>
    <font>
      <b/>
      <u/>
      <sz val="11"/>
      <name val="游ゴシック"/>
      <family val="3"/>
      <charset val="128"/>
      <scheme val="minor"/>
    </font>
    <font>
      <b/>
      <vertAlign val="subscript"/>
      <sz val="16"/>
      <name val="游ゴシック"/>
      <family val="3"/>
      <charset val="128"/>
      <scheme val="minor"/>
    </font>
    <font>
      <b/>
      <sz val="11"/>
      <color rgb="FFC00000"/>
      <name val="游ゴシック"/>
      <family val="3"/>
      <charset val="128"/>
      <scheme val="minor"/>
    </font>
    <font>
      <b/>
      <sz val="12"/>
      <color rgb="FFFF0000"/>
      <name val="游ゴシック"/>
      <family val="3"/>
      <charset val="128"/>
      <scheme val="minor"/>
    </font>
    <font>
      <sz val="9"/>
      <color rgb="FF000000"/>
      <name val="Meiryo UI"/>
      <family val="3"/>
      <charset val="128"/>
    </font>
    <font>
      <sz val="14"/>
      <color rgb="FF333333"/>
      <name val="Arial"/>
      <family val="2"/>
    </font>
  </fonts>
  <fills count="10">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0">
    <xf numFmtId="0" fontId="0" fillId="0" borderId="0" xfId="0">
      <alignment vertical="center"/>
    </xf>
    <xf numFmtId="0" fontId="0" fillId="0" borderId="1"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0" fillId="3" borderId="1" xfId="0" applyFill="1" applyBorder="1">
      <alignment vertical="center"/>
    </xf>
    <xf numFmtId="14" fontId="0" fillId="0" borderId="0" xfId="0" applyNumberFormat="1">
      <alignment vertical="center"/>
    </xf>
    <xf numFmtId="49" fontId="0" fillId="0" borderId="0" xfId="0" applyNumberFormat="1">
      <alignment vertical="center"/>
    </xf>
    <xf numFmtId="0" fontId="0" fillId="4" borderId="1" xfId="0" applyFill="1" applyBorder="1">
      <alignment vertical="center"/>
    </xf>
    <xf numFmtId="0" fontId="0" fillId="5" borderId="1" xfId="0" applyFill="1" applyBorder="1">
      <alignment vertical="center"/>
    </xf>
    <xf numFmtId="0" fontId="0" fillId="0" borderId="0" xfId="0" applyAlignment="1">
      <alignment horizontal="center" vertical="center"/>
    </xf>
    <xf numFmtId="0" fontId="0" fillId="0" borderId="0" xfId="0" applyAlignment="1">
      <alignment vertical="center" shrinkToFit="1"/>
    </xf>
    <xf numFmtId="49" fontId="0" fillId="0" borderId="0" xfId="0" applyNumberFormat="1" applyAlignment="1">
      <alignment vertical="center" shrinkToFit="1"/>
    </xf>
    <xf numFmtId="0" fontId="7" fillId="0" borderId="0" xfId="0" applyFont="1" applyAlignment="1">
      <alignment vertical="center" shrinkToFit="1"/>
    </xf>
    <xf numFmtId="176" fontId="4" fillId="2" borderId="14" xfId="1" applyNumberFormat="1" applyFont="1" applyFill="1" applyBorder="1" applyAlignment="1" applyProtection="1">
      <alignment vertical="center" shrinkToFit="1"/>
      <protection locked="0"/>
    </xf>
    <xf numFmtId="177" fontId="4" fillId="2" borderId="13" xfId="1" applyNumberFormat="1" applyFont="1" applyFill="1" applyBorder="1" applyAlignment="1" applyProtection="1">
      <alignment vertical="center" shrinkToFit="1"/>
      <protection locked="0"/>
    </xf>
    <xf numFmtId="14" fontId="7" fillId="0" borderId="0" xfId="0" applyNumberFormat="1" applyFont="1">
      <alignment vertical="center"/>
    </xf>
    <xf numFmtId="0" fontId="14" fillId="0" borderId="0" xfId="0" applyFont="1">
      <alignment vertical="center"/>
    </xf>
    <xf numFmtId="0" fontId="15" fillId="0" borderId="0" xfId="0" applyFont="1" applyAlignment="1">
      <alignment horizontal="right" vertical="top"/>
    </xf>
    <xf numFmtId="49" fontId="6" fillId="0" borderId="0" xfId="0" applyNumberFormat="1" applyFont="1">
      <alignment vertical="center"/>
    </xf>
    <xf numFmtId="0" fontId="0" fillId="0" borderId="1" xfId="0" applyFill="1" applyBorder="1">
      <alignment vertical="center"/>
    </xf>
    <xf numFmtId="14" fontId="0" fillId="3" borderId="1" xfId="0" applyNumberFormat="1" applyFill="1" applyBorder="1">
      <alignment vertical="center"/>
    </xf>
    <xf numFmtId="178" fontId="0" fillId="0" borderId="1" xfId="0" applyNumberFormat="1" applyBorder="1">
      <alignment vertical="center"/>
    </xf>
    <xf numFmtId="0" fontId="0" fillId="7" borderId="1" xfId="0" applyFill="1" applyBorder="1">
      <alignment vertical="center"/>
    </xf>
    <xf numFmtId="0" fontId="0" fillId="3" borderId="0" xfId="0" applyFill="1">
      <alignment vertical="center"/>
    </xf>
    <xf numFmtId="14" fontId="7" fillId="0" borderId="0" xfId="0" applyNumberFormat="1" applyFont="1" applyAlignment="1">
      <alignment vertical="center" shrinkToFit="1"/>
    </xf>
    <xf numFmtId="0" fontId="13" fillId="0" borderId="10" xfId="0" applyFont="1" applyBorder="1" applyAlignment="1">
      <alignment vertical="center" wrapText="1"/>
    </xf>
    <xf numFmtId="0" fontId="13" fillId="0" borderId="0"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center" vertical="center" shrinkToFit="1"/>
    </xf>
    <xf numFmtId="0" fontId="6" fillId="0" borderId="0" xfId="0" applyFont="1" applyAlignment="1">
      <alignment horizontal="center" vertical="center"/>
    </xf>
    <xf numFmtId="0" fontId="13" fillId="0" borderId="0" xfId="0" applyFont="1">
      <alignment vertical="center"/>
    </xf>
    <xf numFmtId="0" fontId="0" fillId="0" borderId="4"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176" fontId="4" fillId="0" borderId="0" xfId="1" applyNumberFormat="1" applyFont="1" applyFill="1" applyBorder="1" applyAlignment="1">
      <alignment vertical="center" shrinkToFit="1"/>
    </xf>
    <xf numFmtId="0" fontId="0" fillId="0" borderId="4" xfId="0" applyBorder="1" applyAlignment="1">
      <alignment horizontal="right" vertical="center"/>
    </xf>
    <xf numFmtId="0" fontId="0" fillId="0" borderId="0" xfId="0" applyBorder="1" applyAlignment="1">
      <alignment horizontal="right" vertical="center"/>
    </xf>
    <xf numFmtId="176" fontId="4" fillId="6" borderId="0" xfId="1" applyNumberFormat="1" applyFont="1" applyFill="1" applyBorder="1" applyAlignment="1">
      <alignment vertical="center" shrinkToFit="1"/>
    </xf>
    <xf numFmtId="176" fontId="4" fillId="2" borderId="1" xfId="1" applyNumberFormat="1" applyFont="1" applyFill="1" applyBorder="1" applyAlignment="1" applyProtection="1">
      <alignment vertical="center" shrinkToFit="1"/>
      <protection locked="0"/>
    </xf>
    <xf numFmtId="0" fontId="11" fillId="6" borderId="10" xfId="0" applyFont="1" applyFill="1" applyBorder="1" applyAlignment="1" applyProtection="1">
      <alignment vertical="center"/>
    </xf>
    <xf numFmtId="0" fontId="7" fillId="0" borderId="0" xfId="0" applyFont="1" applyProtection="1">
      <alignment vertical="center"/>
      <protection locked="0"/>
    </xf>
    <xf numFmtId="0" fontId="7" fillId="0" borderId="0" xfId="0" applyFont="1" applyProtection="1">
      <alignment vertical="center"/>
    </xf>
    <xf numFmtId="0" fontId="7" fillId="2" borderId="17" xfId="0" applyFont="1" applyFill="1" applyBorder="1" applyAlignment="1" applyProtection="1">
      <alignment vertical="center"/>
    </xf>
    <xf numFmtId="0" fontId="7" fillId="2" borderId="6" xfId="0" applyFont="1" applyFill="1" applyBorder="1" applyProtection="1">
      <alignment vertical="center"/>
    </xf>
    <xf numFmtId="0" fontId="7" fillId="2" borderId="6" xfId="0" applyFont="1" applyFill="1" applyBorder="1" applyAlignment="1" applyProtection="1">
      <alignment vertical="center"/>
    </xf>
    <xf numFmtId="0" fontId="7" fillId="2" borderId="7" xfId="0" applyFont="1" applyFill="1" applyBorder="1" applyProtection="1">
      <alignment vertical="center"/>
    </xf>
    <xf numFmtId="0" fontId="7" fillId="2" borderId="10" xfId="0" applyFont="1" applyFill="1" applyBorder="1" applyProtection="1">
      <alignment vertical="center"/>
    </xf>
    <xf numFmtId="0" fontId="7" fillId="2" borderId="10" xfId="0" applyFont="1" applyFill="1" applyBorder="1" applyAlignment="1" applyProtection="1">
      <alignment vertical="center"/>
    </xf>
    <xf numFmtId="0" fontId="7" fillId="2" borderId="11" xfId="0" applyFont="1" applyFill="1" applyBorder="1" applyAlignment="1" applyProtection="1">
      <alignment vertical="center"/>
    </xf>
    <xf numFmtId="0" fontId="7" fillId="2" borderId="0" xfId="0" applyFont="1" applyFill="1" applyBorder="1" applyProtection="1">
      <alignment vertical="center"/>
    </xf>
    <xf numFmtId="0" fontId="7" fillId="2" borderId="0" xfId="0" applyFont="1" applyFill="1" applyBorder="1" applyAlignment="1" applyProtection="1">
      <alignment vertical="center"/>
    </xf>
    <xf numFmtId="0" fontId="7" fillId="2" borderId="4" xfId="0" applyFont="1" applyFill="1" applyBorder="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wrapText="1"/>
    </xf>
    <xf numFmtId="0" fontId="7" fillId="0" borderId="0" xfId="0" applyFont="1" applyFill="1" applyBorder="1" applyAlignment="1" applyProtection="1">
      <alignment vertical="center"/>
    </xf>
    <xf numFmtId="0" fontId="7" fillId="0" borderId="2" xfId="0" applyFont="1" applyBorder="1" applyProtection="1">
      <alignment vertical="center"/>
    </xf>
    <xf numFmtId="0" fontId="7" fillId="0" borderId="12" xfId="0" applyFont="1" applyBorder="1" applyProtection="1">
      <alignment vertical="center"/>
    </xf>
    <xf numFmtId="0" fontId="7" fillId="0" borderId="3" xfId="0" applyFont="1" applyBorder="1" applyProtection="1">
      <alignment vertical="center"/>
    </xf>
    <xf numFmtId="0" fontId="7" fillId="0" borderId="4" xfId="0" applyFont="1" applyBorder="1" applyProtection="1">
      <alignment vertical="center"/>
    </xf>
    <xf numFmtId="0" fontId="7" fillId="6" borderId="0" xfId="0" applyFont="1" applyFill="1" applyBorder="1" applyAlignment="1" applyProtection="1">
      <alignment horizontal="center" vertical="center"/>
    </xf>
    <xf numFmtId="0" fontId="7" fillId="6" borderId="10" xfId="0" applyFont="1" applyFill="1" applyBorder="1" applyAlignment="1" applyProtection="1">
      <alignment horizontal="center" vertical="center"/>
    </xf>
    <xf numFmtId="0" fontId="9" fillId="0" borderId="0" xfId="0" applyFont="1" applyProtection="1">
      <alignment vertical="center"/>
    </xf>
    <xf numFmtId="0" fontId="12" fillId="0" borderId="0" xfId="0" applyFont="1" applyProtection="1">
      <alignment vertical="center"/>
    </xf>
    <xf numFmtId="0" fontId="12" fillId="0" borderId="0" xfId="0" applyFont="1" applyBorder="1" applyProtection="1">
      <alignment vertical="center"/>
    </xf>
    <xf numFmtId="0" fontId="7" fillId="0" borderId="0" xfId="0" applyFont="1" applyBorder="1" applyProtection="1">
      <alignment vertical="center"/>
    </xf>
    <xf numFmtId="0" fontId="7" fillId="0" borderId="0" xfId="0" applyFont="1" applyBorder="1" applyAlignment="1" applyProtection="1">
      <alignment vertical="center"/>
    </xf>
    <xf numFmtId="0" fontId="7" fillId="0" borderId="23" xfId="0" applyFont="1" applyBorder="1" applyProtection="1">
      <alignment vertical="center"/>
    </xf>
    <xf numFmtId="0" fontId="7" fillId="0" borderId="17" xfId="0" applyFont="1" applyBorder="1" applyAlignment="1" applyProtection="1">
      <alignment vertical="center"/>
    </xf>
    <xf numFmtId="0" fontId="7" fillId="0" borderId="24" xfId="0" applyFont="1" applyBorder="1" applyProtection="1">
      <alignment vertical="center"/>
    </xf>
    <xf numFmtId="0" fontId="7" fillId="0" borderId="25" xfId="0" applyFont="1" applyBorder="1" applyProtection="1">
      <alignment vertical="center"/>
    </xf>
    <xf numFmtId="0" fontId="9" fillId="0" borderId="0" xfId="0" applyFont="1" applyFill="1" applyBorder="1" applyAlignment="1" applyProtection="1">
      <alignment vertical="center"/>
    </xf>
    <xf numFmtId="176" fontId="18" fillId="0" borderId="0" xfId="1" applyNumberFormat="1" applyFont="1" applyFill="1" applyBorder="1" applyAlignment="1" applyProtection="1">
      <alignment vertical="center" shrinkToFit="1"/>
    </xf>
    <xf numFmtId="176" fontId="4" fillId="6" borderId="0" xfId="1" applyNumberFormat="1" applyFont="1" applyFill="1" applyBorder="1" applyAlignment="1" applyProtection="1">
      <alignment vertical="center" shrinkToFit="1"/>
    </xf>
    <xf numFmtId="176" fontId="4" fillId="0" borderId="0" xfId="1" applyNumberFormat="1" applyFont="1" applyFill="1" applyBorder="1" applyAlignment="1" applyProtection="1">
      <alignment vertical="center" shrinkToFit="1"/>
    </xf>
    <xf numFmtId="0" fontId="0" fillId="0" borderId="0" xfId="0" applyFill="1">
      <alignment vertical="center"/>
    </xf>
    <xf numFmtId="0" fontId="0" fillId="4" borderId="1" xfId="0" applyFill="1" applyBorder="1" applyAlignment="1">
      <alignment vertical="center"/>
    </xf>
    <xf numFmtId="56" fontId="0" fillId="5" borderId="1" xfId="0" quotePrefix="1" applyNumberFormat="1" applyFill="1" applyBorder="1">
      <alignment vertical="center"/>
    </xf>
    <xf numFmtId="49" fontId="0" fillId="4" borderId="1" xfId="0" applyNumberFormat="1" applyFill="1" applyBorder="1">
      <alignment vertical="center"/>
    </xf>
    <xf numFmtId="0" fontId="7" fillId="0" borderId="26" xfId="0" applyFont="1" applyBorder="1" applyProtection="1">
      <alignment vertical="center"/>
    </xf>
    <xf numFmtId="0" fontId="7" fillId="0" borderId="27" xfId="0" applyFont="1" applyBorder="1" applyProtection="1">
      <alignment vertical="center"/>
    </xf>
    <xf numFmtId="0" fontId="7" fillId="0" borderId="28" xfId="0" applyFont="1" applyBorder="1" applyProtection="1">
      <alignment vertical="center"/>
    </xf>
    <xf numFmtId="14" fontId="0" fillId="0" borderId="1" xfId="0" applyNumberFormat="1" applyFill="1" applyBorder="1">
      <alignment vertical="center"/>
    </xf>
    <xf numFmtId="177" fontId="16" fillId="0" borderId="13" xfId="1" applyNumberFormat="1" applyFont="1" applyFill="1" applyBorder="1" applyAlignment="1">
      <alignment vertical="center" shrinkToFit="1"/>
    </xf>
    <xf numFmtId="0" fontId="9" fillId="2" borderId="13" xfId="0" applyFont="1" applyFill="1" applyBorder="1" applyAlignment="1" applyProtection="1">
      <alignment vertical="center" shrinkToFit="1"/>
      <protection locked="0"/>
    </xf>
    <xf numFmtId="0" fontId="9" fillId="2" borderId="14" xfId="0" applyFont="1" applyFill="1" applyBorder="1" applyAlignment="1" applyProtection="1">
      <alignment vertical="center" shrinkToFit="1"/>
      <protection locked="0"/>
    </xf>
    <xf numFmtId="0" fontId="9" fillId="2" borderId="18" xfId="0" applyFont="1" applyFill="1" applyBorder="1" applyAlignment="1" applyProtection="1">
      <alignment vertical="center" shrinkToFit="1"/>
      <protection locked="0"/>
    </xf>
    <xf numFmtId="0" fontId="9" fillId="2" borderId="19" xfId="0" applyFont="1" applyFill="1" applyBorder="1" applyAlignment="1" applyProtection="1">
      <alignment vertical="center" shrinkToFit="1"/>
      <protection locked="0"/>
    </xf>
    <xf numFmtId="14" fontId="7" fillId="0" borderId="0" xfId="0" applyNumberFormat="1" applyFont="1" applyProtection="1">
      <alignment vertical="center"/>
    </xf>
    <xf numFmtId="0" fontId="7" fillId="2" borderId="16" xfId="0" applyFont="1" applyFill="1" applyBorder="1" applyAlignment="1" applyProtection="1">
      <alignment vertical="center"/>
    </xf>
    <xf numFmtId="38" fontId="7" fillId="0" borderId="6" xfId="1" applyFont="1" applyFill="1" applyBorder="1" applyAlignment="1" applyProtection="1">
      <alignment horizontal="left" vertical="center" shrinkToFit="1"/>
    </xf>
    <xf numFmtId="14" fontId="7" fillId="0" borderId="0" xfId="0" applyNumberFormat="1" applyFont="1" applyAlignment="1" applyProtection="1">
      <alignment horizontal="left" vertical="center"/>
    </xf>
    <xf numFmtId="0" fontId="7" fillId="2" borderId="17" xfId="0" applyFont="1" applyFill="1" applyBorder="1" applyAlignment="1" applyProtection="1">
      <alignment vertical="center"/>
    </xf>
    <xf numFmtId="0" fontId="7" fillId="2" borderId="4" xfId="0" applyFont="1" applyFill="1" applyBorder="1" applyAlignment="1" applyProtection="1">
      <alignment vertical="center"/>
    </xf>
    <xf numFmtId="0" fontId="7" fillId="0" borderId="8" xfId="0" applyFont="1" applyBorder="1" applyProtection="1">
      <alignment vertical="center"/>
    </xf>
    <xf numFmtId="0" fontId="25" fillId="0" borderId="0" xfId="0" applyFont="1" applyFill="1" applyBorder="1" applyAlignment="1" applyProtection="1">
      <alignment vertical="center" wrapText="1"/>
    </xf>
    <xf numFmtId="0" fontId="29" fillId="0" borderId="0" xfId="0" applyFont="1" applyFill="1" applyAlignment="1" applyProtection="1">
      <alignment vertical="center" wrapText="1"/>
    </xf>
    <xf numFmtId="0" fontId="29" fillId="0" borderId="0" xfId="0" applyFont="1" applyProtection="1">
      <alignment vertical="center"/>
    </xf>
    <xf numFmtId="0" fontId="7" fillId="0" borderId="4" xfId="0" applyFont="1" applyFill="1" applyBorder="1" applyAlignment="1" applyProtection="1">
      <alignment vertical="center"/>
    </xf>
    <xf numFmtId="0" fontId="7" fillId="0" borderId="8" xfId="0" applyFont="1" applyFill="1" applyBorder="1" applyProtection="1">
      <alignment vertical="center"/>
    </xf>
    <xf numFmtId="0" fontId="25" fillId="0" borderId="8" xfId="0" applyFont="1" applyFill="1" applyBorder="1" applyAlignment="1" applyProtection="1">
      <alignment vertical="center" wrapText="1"/>
    </xf>
    <xf numFmtId="0" fontId="11" fillId="6" borderId="0" xfId="0" applyFont="1" applyFill="1" applyBorder="1" applyAlignment="1" applyProtection="1">
      <alignment vertical="center"/>
    </xf>
    <xf numFmtId="0" fontId="28" fillId="6" borderId="0" xfId="0" applyFont="1" applyFill="1" applyAlignment="1" applyProtection="1">
      <alignment horizontal="center" vertical="center"/>
    </xf>
    <xf numFmtId="0" fontId="7" fillId="0" borderId="0" xfId="0" applyFont="1" applyAlignment="1" applyProtection="1">
      <alignment vertical="center" wrapText="1"/>
    </xf>
    <xf numFmtId="0" fontId="29" fillId="0" borderId="0" xfId="0" applyFont="1" applyAlignment="1" applyProtection="1">
      <alignment vertical="center" wrapText="1"/>
    </xf>
    <xf numFmtId="0" fontId="9" fillId="0" borderId="8" xfId="0" applyFont="1" applyBorder="1" applyProtection="1">
      <alignment vertical="center"/>
    </xf>
    <xf numFmtId="0" fontId="9" fillId="0" borderId="9" xfId="0" applyFont="1" applyBorder="1" applyProtection="1">
      <alignment vertical="center"/>
    </xf>
    <xf numFmtId="0" fontId="7" fillId="2" borderId="9" xfId="0" applyFont="1" applyFill="1" applyBorder="1" applyAlignment="1" applyProtection="1">
      <alignment horizontal="right" vertical="center"/>
      <protection locked="0"/>
    </xf>
    <xf numFmtId="0" fontId="11" fillId="2" borderId="15" xfId="0" applyFont="1" applyFill="1" applyBorder="1" applyAlignment="1" applyProtection="1">
      <alignment horizontal="right" vertical="center"/>
      <protection locked="0"/>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8" xfId="0" applyFont="1" applyFill="1" applyBorder="1" applyAlignment="1" applyProtection="1">
      <alignment vertical="center"/>
    </xf>
    <xf numFmtId="0" fontId="9" fillId="0" borderId="0" xfId="0" applyFont="1" applyAlignment="1" applyProtection="1">
      <alignment vertical="center"/>
    </xf>
    <xf numFmtId="0" fontId="12" fillId="6" borderId="0" xfId="0" applyFont="1" applyFill="1" applyProtection="1">
      <alignment vertical="center"/>
    </xf>
    <xf numFmtId="0" fontId="7" fillId="6" borderId="0" xfId="0" applyFont="1" applyFill="1" applyProtection="1">
      <alignment vertical="center"/>
    </xf>
    <xf numFmtId="0" fontId="7" fillId="0" borderId="0" xfId="0" applyFont="1" applyBorder="1" applyAlignment="1" applyProtection="1">
      <alignment vertical="center" wrapText="1"/>
    </xf>
    <xf numFmtId="0" fontId="7" fillId="0" borderId="11" xfId="0" applyFont="1" applyFill="1" applyBorder="1" applyAlignment="1" applyProtection="1">
      <alignment vertical="center"/>
    </xf>
    <xf numFmtId="0" fontId="7" fillId="0" borderId="16" xfId="0" applyFont="1" applyFill="1" applyBorder="1" applyAlignment="1" applyProtection="1">
      <alignment vertical="center" shrinkToFit="1"/>
    </xf>
    <xf numFmtId="0" fontId="7" fillId="0" borderId="17" xfId="0" applyFont="1" applyBorder="1" applyAlignment="1" applyProtection="1">
      <alignment horizontal="left" vertical="center"/>
    </xf>
    <xf numFmtId="0" fontId="7" fillId="0" borderId="17" xfId="0" applyFont="1" applyBorder="1" applyAlignment="1" applyProtection="1">
      <alignment horizontal="right" vertical="center"/>
    </xf>
    <xf numFmtId="0" fontId="7" fillId="0" borderId="8" xfId="0" applyFont="1" applyBorder="1" applyAlignment="1" applyProtection="1">
      <alignment horizontal="right" vertical="center"/>
    </xf>
    <xf numFmtId="0" fontId="7" fillId="0" borderId="0" xfId="0" applyFont="1" applyBorder="1" applyAlignment="1" applyProtection="1">
      <alignment horizontal="right" vertical="center"/>
    </xf>
    <xf numFmtId="0" fontId="7" fillId="2" borderId="15" xfId="0" applyFont="1" applyFill="1" applyBorder="1" applyAlignment="1" applyProtection="1">
      <alignment horizontal="right" vertical="center"/>
      <protection locked="0"/>
    </xf>
    <xf numFmtId="0" fontId="7" fillId="0" borderId="10" xfId="0" applyFont="1" applyBorder="1" applyAlignment="1" applyProtection="1">
      <alignment horizontal="righ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23" xfId="0" applyFont="1" applyBorder="1">
      <alignment vertical="center"/>
    </xf>
    <xf numFmtId="0" fontId="7" fillId="0" borderId="24" xfId="0" applyFont="1" applyBorder="1">
      <alignment vertical="center"/>
    </xf>
    <xf numFmtId="0" fontId="7" fillId="0" borderId="25" xfId="0" applyFont="1" applyBorder="1">
      <alignment vertical="center"/>
    </xf>
    <xf numFmtId="0" fontId="7" fillId="0" borderId="8" xfId="0" applyFont="1" applyBorder="1" applyAlignment="1" applyProtection="1">
      <alignment horizontal="center"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49" fontId="7" fillId="0" borderId="16" xfId="0" applyNumberFormat="1" applyFont="1" applyFill="1" applyBorder="1" applyAlignment="1" applyProtection="1">
      <alignment vertical="center"/>
    </xf>
    <xf numFmtId="0" fontId="7" fillId="0" borderId="8" xfId="0" applyFont="1" applyBorder="1">
      <alignment vertical="center"/>
    </xf>
    <xf numFmtId="0" fontId="9" fillId="0" borderId="8" xfId="0" applyFont="1" applyBorder="1" applyAlignment="1">
      <alignment horizontal="left" vertical="center" shrinkToFit="1"/>
    </xf>
    <xf numFmtId="0" fontId="7" fillId="0" borderId="0" xfId="0" applyFont="1" applyAlignment="1">
      <alignment vertical="center" wrapText="1"/>
    </xf>
    <xf numFmtId="0" fontId="7" fillId="0" borderId="2" xfId="0" applyFont="1" applyBorder="1">
      <alignment vertical="center"/>
    </xf>
    <xf numFmtId="0" fontId="7" fillId="0" borderId="12" xfId="0" applyFont="1" applyBorder="1">
      <alignment vertical="center"/>
    </xf>
    <xf numFmtId="0" fontId="7" fillId="0" borderId="3" xfId="0" applyFont="1" applyBorder="1">
      <alignment vertical="center"/>
    </xf>
    <xf numFmtId="0" fontId="28" fillId="0" borderId="0" xfId="0" applyFont="1" applyAlignment="1">
      <alignment horizontal="center" vertical="center"/>
    </xf>
    <xf numFmtId="0" fontId="7" fillId="6" borderId="0" xfId="0" applyFont="1" applyFill="1" applyAlignment="1" applyProtection="1">
      <alignment horizontal="left" vertical="center"/>
    </xf>
    <xf numFmtId="0" fontId="12" fillId="6" borderId="0" xfId="0" applyFont="1" applyFill="1" applyAlignment="1" applyProtection="1">
      <alignment horizontal="left" vertical="center"/>
    </xf>
    <xf numFmtId="0" fontId="7" fillId="6" borderId="0" xfId="0" applyFont="1" applyFill="1" applyAlignment="1" applyProtection="1">
      <alignment horizontal="left" vertical="center" shrinkToFit="1"/>
    </xf>
    <xf numFmtId="0" fontId="7" fillId="6" borderId="0" xfId="0" applyFont="1" applyFill="1" applyAlignment="1" applyProtection="1">
      <alignment horizontal="center" vertical="center"/>
    </xf>
    <xf numFmtId="0" fontId="11" fillId="6" borderId="10" xfId="0" applyFont="1" applyFill="1" applyBorder="1" applyProtection="1">
      <alignment vertical="center"/>
    </xf>
    <xf numFmtId="0" fontId="7" fillId="6" borderId="10" xfId="0" applyFont="1" applyFill="1" applyBorder="1" applyProtection="1">
      <alignment vertical="center"/>
    </xf>
    <xf numFmtId="0" fontId="7" fillId="0" borderId="0" xfId="0" applyFont="1" applyAlignment="1" applyProtection="1">
      <alignment horizontal="right" vertical="center"/>
    </xf>
    <xf numFmtId="0" fontId="7" fillId="0" borderId="16" xfId="0" applyFont="1" applyBorder="1" applyAlignment="1" applyProtection="1">
      <alignment horizontal="left" vertical="center"/>
    </xf>
    <xf numFmtId="0" fontId="12" fillId="8" borderId="15" xfId="0" applyFont="1" applyFill="1" applyBorder="1" applyAlignment="1" applyProtection="1">
      <alignment horizontal="left" vertical="center"/>
    </xf>
    <xf numFmtId="0" fontId="12" fillId="8" borderId="17" xfId="0" applyFont="1" applyFill="1" applyBorder="1" applyAlignment="1" applyProtection="1">
      <alignment horizontal="left" vertical="center"/>
    </xf>
    <xf numFmtId="0" fontId="12" fillId="8" borderId="16" xfId="0" applyFont="1" applyFill="1" applyBorder="1" applyAlignment="1" applyProtection="1">
      <alignment horizontal="left" vertical="center"/>
    </xf>
    <xf numFmtId="0" fontId="7" fillId="2" borderId="17" xfId="0" applyFont="1" applyFill="1" applyBorder="1" applyAlignment="1" applyProtection="1">
      <alignment vertical="center"/>
    </xf>
    <xf numFmtId="0" fontId="13" fillId="0" borderId="0" xfId="0" applyFont="1" applyAlignment="1" applyProtection="1">
      <alignment vertical="center"/>
    </xf>
    <xf numFmtId="0" fontId="7" fillId="2" borderId="15" xfId="0" applyFont="1" applyFill="1" applyBorder="1" applyAlignment="1" applyProtection="1">
      <alignment horizontal="center" vertical="center" shrinkToFit="1"/>
      <protection locked="0"/>
    </xf>
    <xf numFmtId="0" fontId="13" fillId="0" borderId="0" xfId="0" applyFont="1" applyAlignment="1" applyProtection="1">
      <alignment horizontal="left" vertical="center"/>
    </xf>
    <xf numFmtId="0" fontId="12" fillId="0" borderId="0" xfId="0" applyFont="1" applyFill="1" applyBorder="1" applyProtection="1">
      <alignment vertical="center"/>
    </xf>
    <xf numFmtId="0" fontId="7" fillId="0" borderId="0" xfId="0" applyFont="1" applyFill="1" applyBorder="1" applyProtection="1">
      <alignment vertical="center"/>
    </xf>
    <xf numFmtId="0" fontId="12" fillId="8" borderId="9" xfId="0" applyFont="1" applyFill="1" applyBorder="1" applyAlignment="1" applyProtection="1">
      <alignment horizontal="left" vertical="center"/>
    </xf>
    <xf numFmtId="0" fontId="12" fillId="8" borderId="10" xfId="0" applyFont="1" applyFill="1" applyBorder="1" applyAlignment="1" applyProtection="1">
      <alignment horizontal="left" vertical="center"/>
    </xf>
    <xf numFmtId="0" fontId="12" fillId="8" borderId="11" xfId="0" applyFont="1" applyFill="1" applyBorder="1" applyAlignment="1" applyProtection="1">
      <alignment horizontal="left" vertical="center"/>
    </xf>
    <xf numFmtId="0" fontId="12" fillId="0" borderId="0" xfId="0" applyFont="1" applyFill="1" applyBorder="1" applyAlignment="1" applyProtection="1">
      <alignment vertical="center"/>
    </xf>
    <xf numFmtId="0" fontId="7" fillId="2" borderId="15" xfId="0" applyFont="1" applyFill="1" applyBorder="1" applyProtection="1">
      <alignment vertical="center"/>
      <protection locked="0"/>
    </xf>
    <xf numFmtId="0" fontId="7" fillId="2" borderId="15" xfId="0" applyFont="1" applyFill="1" applyBorder="1" applyAlignment="1" applyProtection="1">
      <alignment vertical="center"/>
      <protection locked="0"/>
    </xf>
    <xf numFmtId="0" fontId="7" fillId="2" borderId="5" xfId="0" applyFont="1" applyFill="1" applyBorder="1" applyAlignment="1" applyProtection="1">
      <alignment vertical="center"/>
      <protection locked="0"/>
    </xf>
    <xf numFmtId="0" fontId="7" fillId="2" borderId="9" xfId="0" applyFont="1" applyFill="1" applyBorder="1" applyAlignment="1" applyProtection="1">
      <alignment vertical="center"/>
      <protection locked="0"/>
    </xf>
    <xf numFmtId="0" fontId="7" fillId="2" borderId="8" xfId="0" applyFont="1" applyFill="1" applyBorder="1" applyAlignment="1" applyProtection="1">
      <alignment vertical="center"/>
      <protection locked="0"/>
    </xf>
    <xf numFmtId="0" fontId="7" fillId="2" borderId="17" xfId="0" applyFont="1" applyFill="1" applyBorder="1" applyAlignment="1" applyProtection="1">
      <alignment vertical="center"/>
      <protection locked="0"/>
    </xf>
    <xf numFmtId="0" fontId="7" fillId="2" borderId="6" xfId="0" applyFont="1" applyFill="1" applyBorder="1" applyAlignment="1" applyProtection="1">
      <alignment vertical="center"/>
      <protection locked="0"/>
    </xf>
    <xf numFmtId="0" fontId="7" fillId="2" borderId="10" xfId="0" applyFont="1" applyFill="1" applyBorder="1" applyAlignment="1" applyProtection="1">
      <alignment vertical="center"/>
      <protection locked="0"/>
    </xf>
    <xf numFmtId="0" fontId="7" fillId="2" borderId="0" xfId="0" applyFont="1" applyFill="1" applyBorder="1" applyAlignment="1" applyProtection="1">
      <alignment vertical="center"/>
      <protection locked="0"/>
    </xf>
    <xf numFmtId="0" fontId="12" fillId="8" borderId="1" xfId="0" applyFont="1" applyFill="1" applyBorder="1" applyAlignment="1">
      <alignment horizontal="center" vertical="center"/>
    </xf>
    <xf numFmtId="0" fontId="17" fillId="8" borderId="1" xfId="0" applyFont="1" applyFill="1" applyBorder="1" applyAlignment="1">
      <alignment vertical="top" wrapText="1" shrinkToFit="1"/>
    </xf>
    <xf numFmtId="0" fontId="17" fillId="8" borderId="3" xfId="0" applyFont="1" applyFill="1" applyBorder="1" applyAlignment="1">
      <alignment horizontal="center" vertical="center" wrapText="1" shrinkToFit="1"/>
    </xf>
    <xf numFmtId="0" fontId="7" fillId="0" borderId="0" xfId="0" applyFont="1" applyBorder="1">
      <alignment vertical="center"/>
    </xf>
    <xf numFmtId="0" fontId="12" fillId="0" borderId="10"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1" xfId="0" applyFont="1" applyBorder="1" applyAlignment="1" applyProtection="1">
      <alignment vertical="center"/>
    </xf>
    <xf numFmtId="0" fontId="12" fillId="0" borderId="15" xfId="0" applyFont="1" applyBorder="1" applyAlignment="1" applyProtection="1">
      <alignment vertical="center"/>
    </xf>
    <xf numFmtId="0" fontId="12" fillId="0" borderId="17" xfId="0" applyFont="1" applyBorder="1" applyAlignment="1" applyProtection="1">
      <alignment vertical="center"/>
    </xf>
    <xf numFmtId="0" fontId="7" fillId="0" borderId="0" xfId="0" applyFont="1" applyAlignment="1" applyProtection="1">
      <alignment vertical="center" wrapText="1"/>
      <protection locked="0"/>
    </xf>
    <xf numFmtId="38" fontId="7" fillId="0" borderId="17" xfId="1" applyFont="1" applyFill="1" applyBorder="1" applyAlignment="1" applyProtection="1">
      <alignment horizontal="left" vertical="center" shrinkToFit="1"/>
    </xf>
    <xf numFmtId="0" fontId="35" fillId="0" borderId="0" xfId="0" applyFont="1">
      <alignment vertical="center"/>
    </xf>
    <xf numFmtId="0" fontId="7" fillId="6" borderId="17" xfId="0" applyFont="1" applyFill="1" applyBorder="1" applyAlignment="1" applyProtection="1">
      <alignment vertical="center" shrinkToFit="1"/>
    </xf>
    <xf numFmtId="14" fontId="7" fillId="2" borderId="13" xfId="1" applyNumberFormat="1" applyFont="1" applyFill="1" applyBorder="1" applyAlignment="1" applyProtection="1">
      <alignment vertical="center" shrinkToFit="1"/>
      <protection locked="0"/>
    </xf>
    <xf numFmtId="14" fontId="7" fillId="2" borderId="14" xfId="1" applyNumberFormat="1" applyFont="1" applyFill="1" applyBorder="1" applyAlignment="1" applyProtection="1">
      <alignment vertical="center" shrinkToFit="1"/>
      <protection locked="0"/>
    </xf>
    <xf numFmtId="0" fontId="7" fillId="0" borderId="8" xfId="0" applyFont="1" applyBorder="1" applyAlignment="1" applyProtection="1">
      <alignment horizontal="right" vertical="center"/>
    </xf>
    <xf numFmtId="0" fontId="7" fillId="0" borderId="0" xfId="0" applyFont="1" applyBorder="1" applyAlignment="1" applyProtection="1">
      <alignment horizontal="right" vertical="center"/>
    </xf>
    <xf numFmtId="177" fontId="4" fillId="4" borderId="13" xfId="1" applyNumberFormat="1" applyFont="1" applyFill="1" applyBorder="1" applyAlignment="1">
      <alignment vertical="center" shrinkToFit="1"/>
    </xf>
    <xf numFmtId="176" fontId="4" fillId="4" borderId="14" xfId="1" applyNumberFormat="1" applyFont="1" applyFill="1" applyBorder="1" applyAlignment="1">
      <alignment vertical="center" shrinkToFit="1"/>
    </xf>
    <xf numFmtId="177" fontId="4" fillId="4" borderId="1" xfId="1" applyNumberFormat="1" applyFont="1" applyFill="1" applyBorder="1" applyAlignment="1">
      <alignment vertical="center" shrinkToFit="1"/>
    </xf>
    <xf numFmtId="176" fontId="4" fillId="4" borderId="1" xfId="1" applyNumberFormat="1" applyFont="1" applyFill="1" applyBorder="1" applyAlignment="1">
      <alignment vertical="center" shrinkToFit="1"/>
    </xf>
    <xf numFmtId="177" fontId="16" fillId="4" borderId="13" xfId="1" applyNumberFormat="1" applyFont="1" applyFill="1" applyBorder="1" applyAlignment="1">
      <alignment vertical="center" shrinkToFit="1"/>
    </xf>
    <xf numFmtId="38" fontId="4" fillId="4" borderId="14" xfId="1" applyFont="1" applyFill="1" applyBorder="1" applyAlignment="1">
      <alignment vertical="center" shrinkToFit="1"/>
    </xf>
    <xf numFmtId="176" fontId="4" fillId="4" borderId="1" xfId="1" applyNumberFormat="1" applyFont="1" applyFill="1" applyBorder="1" applyAlignment="1" applyProtection="1">
      <alignment vertical="center" shrinkToFit="1"/>
    </xf>
    <xf numFmtId="38" fontId="17" fillId="8" borderId="1" xfId="1" applyNumberFormat="1" applyFont="1" applyFill="1" applyBorder="1" applyAlignment="1" applyProtection="1">
      <alignment vertical="center" wrapText="1"/>
    </xf>
    <xf numFmtId="0" fontId="7" fillId="8" borderId="1" xfId="0" applyFont="1" applyFill="1" applyBorder="1" applyAlignment="1" applyProtection="1">
      <alignment horizontal="center" vertical="center"/>
    </xf>
    <xf numFmtId="0" fontId="12" fillId="8" borderId="1" xfId="0" applyFont="1" applyFill="1" applyBorder="1" applyAlignment="1" applyProtection="1">
      <alignment vertical="center"/>
    </xf>
    <xf numFmtId="0" fontId="7" fillId="2" borderId="17" xfId="0" applyFont="1" applyFill="1" applyBorder="1" applyAlignment="1" applyProtection="1">
      <alignment horizontal="left" vertical="center"/>
    </xf>
    <xf numFmtId="0" fontId="7" fillId="2" borderId="16" xfId="0" applyFont="1" applyFill="1" applyBorder="1" applyAlignment="1" applyProtection="1">
      <alignment horizontal="left" vertical="center"/>
    </xf>
    <xf numFmtId="0" fontId="17" fillId="8" borderId="1" xfId="0" applyFont="1" applyFill="1" applyBorder="1" applyAlignment="1" applyProtection="1">
      <alignment vertical="center"/>
    </xf>
    <xf numFmtId="38" fontId="7" fillId="4" borderId="1" xfId="1" applyFont="1" applyFill="1" applyBorder="1" applyAlignment="1" applyProtection="1">
      <alignment horizontal="left" vertical="center" shrinkToFit="1"/>
    </xf>
    <xf numFmtId="0" fontId="26" fillId="8" borderId="1" xfId="0" applyFont="1" applyFill="1" applyBorder="1" applyAlignment="1" applyProtection="1">
      <alignment vertical="center"/>
    </xf>
    <xf numFmtId="38" fontId="25" fillId="4" borderId="1" xfId="1" applyFont="1" applyFill="1" applyBorder="1" applyAlignment="1" applyProtection="1">
      <alignment horizontal="right" vertical="center"/>
    </xf>
    <xf numFmtId="0" fontId="12" fillId="8" borderId="15" xfId="0" applyFont="1" applyFill="1" applyBorder="1" applyAlignment="1" applyProtection="1">
      <alignment horizontal="left" vertical="center" shrinkToFit="1"/>
    </xf>
    <xf numFmtId="0" fontId="12" fillId="8" borderId="16" xfId="0" applyFont="1" applyFill="1" applyBorder="1" applyAlignment="1" applyProtection="1">
      <alignment horizontal="left" vertical="center" shrinkToFit="1"/>
    </xf>
    <xf numFmtId="14" fontId="7" fillId="2" borderId="15" xfId="0" applyNumberFormat="1" applyFont="1" applyFill="1" applyBorder="1" applyAlignment="1" applyProtection="1">
      <alignment horizontal="left" vertical="center" shrinkToFit="1"/>
      <protection locked="0"/>
    </xf>
    <xf numFmtId="14" fontId="7" fillId="2" borderId="16" xfId="0" applyNumberFormat="1" applyFont="1" applyFill="1" applyBorder="1" applyAlignment="1" applyProtection="1">
      <alignment horizontal="left" vertical="center" shrinkToFit="1"/>
      <protection locked="0"/>
    </xf>
    <xf numFmtId="0" fontId="7" fillId="2" borderId="15" xfId="0" applyFont="1" applyFill="1" applyBorder="1" applyAlignment="1" applyProtection="1">
      <alignment horizontal="left" vertical="center" shrinkToFit="1"/>
      <protection locked="0"/>
    </xf>
    <xf numFmtId="0" fontId="7" fillId="2" borderId="17" xfId="0" applyFont="1" applyFill="1" applyBorder="1" applyAlignment="1" applyProtection="1">
      <alignment horizontal="left" vertical="center" shrinkToFit="1"/>
      <protection locked="0"/>
    </xf>
    <xf numFmtId="0" fontId="7" fillId="2" borderId="0"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14" fontId="7" fillId="2" borderId="17" xfId="0" applyNumberFormat="1" applyFont="1" applyFill="1" applyBorder="1" applyAlignment="1" applyProtection="1">
      <alignment horizontal="left" vertical="center" shrinkToFit="1"/>
      <protection locked="0"/>
    </xf>
    <xf numFmtId="0" fontId="7" fillId="2" borderId="32" xfId="0" applyFont="1" applyFill="1" applyBorder="1" applyAlignment="1" applyProtection="1">
      <alignment horizontal="left" vertical="center" shrinkToFit="1"/>
      <protection locked="0"/>
    </xf>
    <xf numFmtId="0" fontId="7" fillId="2" borderId="34" xfId="0" applyFont="1" applyFill="1" applyBorder="1" applyAlignment="1" applyProtection="1">
      <alignment horizontal="left" vertical="center" shrinkToFit="1"/>
      <protection locked="0"/>
    </xf>
    <xf numFmtId="0" fontId="7" fillId="2" borderId="33" xfId="0" applyFont="1" applyFill="1" applyBorder="1" applyAlignment="1" applyProtection="1">
      <alignment horizontal="left" vertical="center" shrinkToFit="1"/>
      <protection locked="0"/>
    </xf>
    <xf numFmtId="0" fontId="25" fillId="0" borderId="8" xfId="0" applyFont="1" applyBorder="1" applyAlignment="1" applyProtection="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0" fontId="7" fillId="0" borderId="4"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8" xfId="0" applyFont="1" applyBorder="1" applyAlignment="1" applyProtection="1">
      <alignment horizontal="center" vertical="center"/>
    </xf>
    <xf numFmtId="38" fontId="7" fillId="2" borderId="1" xfId="1" applyFont="1" applyFill="1" applyBorder="1" applyAlignment="1" applyProtection="1">
      <alignment horizontal="left" vertical="center" shrinkToFit="1"/>
      <protection locked="0"/>
    </xf>
    <xf numFmtId="38" fontId="7" fillId="2" borderId="3" xfId="1" applyFont="1" applyFill="1" applyBorder="1" applyAlignment="1" applyProtection="1">
      <alignment horizontal="left" vertical="center" shrinkToFit="1"/>
      <protection locked="0"/>
    </xf>
    <xf numFmtId="0" fontId="7" fillId="2" borderId="1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center" vertical="center"/>
    </xf>
    <xf numFmtId="0" fontId="7" fillId="0" borderId="17" xfId="0" applyFont="1" applyFill="1" applyBorder="1" applyAlignment="1" applyProtection="1">
      <alignment horizontal="center" vertical="center"/>
    </xf>
    <xf numFmtId="0" fontId="7" fillId="0" borderId="17" xfId="0" applyFont="1" applyFill="1" applyBorder="1" applyAlignment="1" applyProtection="1">
      <alignment horizontal="right" vertical="center"/>
    </xf>
    <xf numFmtId="38" fontId="7" fillId="2" borderId="15" xfId="1" applyFont="1" applyFill="1" applyBorder="1" applyAlignment="1" applyProtection="1">
      <alignment horizontal="left" vertical="center" shrinkToFit="1"/>
      <protection locked="0"/>
    </xf>
    <xf numFmtId="38" fontId="7" fillId="2" borderId="17" xfId="1" applyFont="1" applyFill="1" applyBorder="1" applyAlignment="1" applyProtection="1">
      <alignment horizontal="left" vertical="center" shrinkToFit="1"/>
      <protection locked="0"/>
    </xf>
    <xf numFmtId="38" fontId="7" fillId="2" borderId="16" xfId="1" applyFont="1" applyFill="1" applyBorder="1" applyAlignment="1" applyProtection="1">
      <alignment horizontal="left" vertical="center" shrinkToFit="1"/>
      <protection locked="0"/>
    </xf>
    <xf numFmtId="38" fontId="17" fillId="8" borderId="15" xfId="1" applyFont="1" applyFill="1" applyBorder="1" applyAlignment="1" applyProtection="1">
      <alignment horizontal="left" vertical="center" wrapText="1" shrinkToFit="1"/>
    </xf>
    <xf numFmtId="38" fontId="17" fillId="8" borderId="16" xfId="1" applyFont="1" applyFill="1" applyBorder="1" applyAlignment="1" applyProtection="1">
      <alignment horizontal="left" vertical="center" shrinkToFit="1"/>
    </xf>
    <xf numFmtId="0" fontId="12" fillId="8" borderId="9" xfId="0" applyFont="1" applyFill="1" applyBorder="1" applyAlignment="1" applyProtection="1">
      <alignment horizontal="left" vertical="center" shrinkToFit="1"/>
    </xf>
    <xf numFmtId="0" fontId="12" fillId="8" borderId="11" xfId="0" applyFont="1" applyFill="1" applyBorder="1" applyAlignment="1" applyProtection="1">
      <alignment horizontal="left" vertical="center" shrinkToFit="1"/>
    </xf>
    <xf numFmtId="0" fontId="12" fillId="8" borderId="15" xfId="0" applyFont="1" applyFill="1" applyBorder="1" applyAlignment="1" applyProtection="1">
      <alignment horizontal="left" vertical="center"/>
    </xf>
    <xf numFmtId="0" fontId="12" fillId="8" borderId="17" xfId="0" applyFont="1" applyFill="1" applyBorder="1" applyAlignment="1" applyProtection="1">
      <alignment horizontal="left" vertical="center"/>
    </xf>
    <xf numFmtId="0" fontId="12" fillId="8" borderId="16" xfId="0" applyFont="1" applyFill="1" applyBorder="1" applyAlignment="1" applyProtection="1">
      <alignment horizontal="left" vertical="center"/>
    </xf>
    <xf numFmtId="0" fontId="12" fillId="8" borderId="29" xfId="0" applyFont="1" applyFill="1" applyBorder="1" applyAlignment="1" applyProtection="1">
      <alignment horizontal="left" vertical="center" shrinkToFit="1"/>
    </xf>
    <xf numFmtId="0" fontId="12" fillId="8" borderId="31" xfId="0" applyFont="1" applyFill="1" applyBorder="1" applyAlignment="1" applyProtection="1">
      <alignment horizontal="left" vertical="center" shrinkToFit="1"/>
    </xf>
    <xf numFmtId="0" fontId="13" fillId="0" borderId="0" xfId="0" applyFont="1" applyAlignment="1" applyProtection="1">
      <alignment vertical="center"/>
    </xf>
    <xf numFmtId="0" fontId="12" fillId="8" borderId="1" xfId="0" applyFont="1" applyFill="1" applyBorder="1" applyAlignment="1" applyProtection="1">
      <alignment horizontal="left" vertical="center"/>
    </xf>
    <xf numFmtId="0" fontId="7" fillId="2" borderId="5" xfId="0" applyFont="1" applyFill="1" applyBorder="1" applyAlignment="1" applyProtection="1">
      <alignment horizontal="left" vertical="center" shrinkToFit="1"/>
      <protection locked="0"/>
    </xf>
    <xf numFmtId="0" fontId="7" fillId="2" borderId="7" xfId="0" applyFont="1" applyFill="1" applyBorder="1" applyAlignment="1" applyProtection="1">
      <alignment horizontal="left" vertical="center" shrinkToFit="1"/>
      <protection locked="0"/>
    </xf>
    <xf numFmtId="0" fontId="12" fillId="8" borderId="29" xfId="0" applyFont="1" applyFill="1" applyBorder="1" applyAlignment="1" applyProtection="1">
      <alignment horizontal="left" vertical="center"/>
    </xf>
    <xf numFmtId="0" fontId="12" fillId="8" borderId="30" xfId="0" applyFont="1" applyFill="1" applyBorder="1" applyAlignment="1" applyProtection="1">
      <alignment horizontal="left" vertical="center"/>
    </xf>
    <xf numFmtId="0" fontId="12" fillId="8" borderId="31" xfId="0" applyFont="1" applyFill="1" applyBorder="1" applyAlignment="1" applyProtection="1">
      <alignment horizontal="left" vertical="center"/>
    </xf>
    <xf numFmtId="0" fontId="7" fillId="2" borderId="1" xfId="0" applyFont="1" applyFill="1" applyBorder="1" applyAlignment="1" applyProtection="1">
      <alignment horizontal="left" vertical="center" shrinkToFit="1"/>
      <protection locked="0"/>
    </xf>
    <xf numFmtId="0" fontId="7" fillId="2" borderId="6" xfId="0" applyFont="1" applyFill="1" applyBorder="1" applyAlignment="1" applyProtection="1">
      <alignment horizontal="left" vertical="center" shrinkToFit="1"/>
      <protection locked="0"/>
    </xf>
    <xf numFmtId="49" fontId="12" fillId="8" borderId="1" xfId="0" applyNumberFormat="1" applyFont="1" applyFill="1" applyBorder="1" applyAlignment="1">
      <alignment horizontal="center" vertical="center" wrapText="1" shrinkToFit="1"/>
    </xf>
    <xf numFmtId="0" fontId="12" fillId="8" borderId="1" xfId="0" applyFont="1" applyFill="1" applyBorder="1" applyAlignment="1">
      <alignment horizontal="center" vertical="center" shrinkToFit="1"/>
    </xf>
    <xf numFmtId="0" fontId="5" fillId="2" borderId="2"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xf numFmtId="49" fontId="5" fillId="2" borderId="2" xfId="0" applyNumberFormat="1" applyFont="1" applyFill="1" applyBorder="1" applyAlignment="1" applyProtection="1">
      <alignment vertical="center" shrinkToFit="1"/>
      <protection locked="0"/>
    </xf>
    <xf numFmtId="49" fontId="5" fillId="2" borderId="3" xfId="0" applyNumberFormat="1" applyFont="1" applyFill="1" applyBorder="1" applyAlignment="1" applyProtection="1">
      <alignment vertical="center" shrinkToFit="1"/>
      <protection locked="0"/>
    </xf>
    <xf numFmtId="0" fontId="9" fillId="2" borderId="2" xfId="0" quotePrefix="1" applyFont="1" applyFill="1" applyBorder="1" applyAlignment="1" applyProtection="1">
      <alignment vertical="center" shrinkToFit="1"/>
      <protection locked="0"/>
    </xf>
    <xf numFmtId="0" fontId="9" fillId="0" borderId="3" xfId="0" applyFont="1" applyBorder="1" applyAlignment="1" applyProtection="1">
      <alignment vertical="center" shrinkToFit="1"/>
      <protection locked="0"/>
    </xf>
    <xf numFmtId="0" fontId="5" fillId="2" borderId="2" xfId="0" quotePrefix="1" applyFont="1" applyFill="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49" fontId="5" fillId="0" borderId="3" xfId="0" applyNumberFormat="1" applyFont="1" applyBorder="1" applyAlignment="1" applyProtection="1">
      <alignment vertical="center" shrinkToFit="1"/>
      <protection locked="0"/>
    </xf>
    <xf numFmtId="0" fontId="9" fillId="2" borderId="2" xfId="0" applyFont="1" applyFill="1" applyBorder="1" applyAlignment="1" applyProtection="1">
      <alignment vertical="center" shrinkToFit="1"/>
      <protection locked="0"/>
    </xf>
    <xf numFmtId="0" fontId="3" fillId="8" borderId="2" xfId="0" applyFont="1" applyFill="1" applyBorder="1" applyAlignment="1">
      <alignment vertical="center"/>
    </xf>
    <xf numFmtId="0" fontId="0" fillId="8" borderId="3" xfId="0" applyFill="1" applyBorder="1" applyAlignment="1">
      <alignment vertical="center"/>
    </xf>
    <xf numFmtId="0" fontId="12" fillId="2" borderId="2" xfId="0" applyFont="1" applyFill="1" applyBorder="1" applyAlignment="1" applyProtection="1">
      <alignment horizontal="center" vertical="center" shrinkToFit="1"/>
      <protection locked="0"/>
    </xf>
    <xf numFmtId="0" fontId="12" fillId="2" borderId="3" xfId="0" applyFont="1" applyFill="1" applyBorder="1" applyAlignment="1" applyProtection="1">
      <alignment horizontal="center" vertical="center" shrinkToFit="1"/>
      <protection locked="0"/>
    </xf>
    <xf numFmtId="0" fontId="9" fillId="2" borderId="1" xfId="0" applyFont="1" applyFill="1" applyBorder="1" applyAlignment="1" applyProtection="1">
      <alignment horizontal="center" vertical="center" shrinkToFit="1"/>
      <protection locked="0"/>
    </xf>
    <xf numFmtId="49" fontId="9" fillId="2" borderId="2" xfId="0" applyNumberFormat="1" applyFont="1" applyFill="1" applyBorder="1" applyAlignment="1" applyProtection="1">
      <alignment horizontal="center" vertical="center" shrinkToFit="1"/>
      <protection locked="0"/>
    </xf>
    <xf numFmtId="49" fontId="9" fillId="0" borderId="3" xfId="0" applyNumberFormat="1" applyFont="1" applyBorder="1" applyAlignment="1" applyProtection="1">
      <alignment horizontal="center" vertical="center" shrinkToFit="1"/>
      <protection locked="0"/>
    </xf>
    <xf numFmtId="0" fontId="9" fillId="2" borderId="1" xfId="0" applyFont="1" applyFill="1" applyBorder="1" applyAlignment="1" applyProtection="1">
      <alignment horizontal="left" vertical="center" wrapText="1" shrinkToFit="1"/>
      <protection locked="0"/>
    </xf>
    <xf numFmtId="0" fontId="9" fillId="2" borderId="2"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shrinkToFit="1"/>
      <protection locked="0"/>
    </xf>
    <xf numFmtId="0" fontId="9" fillId="2" borderId="3" xfId="0" applyFont="1" applyFill="1" applyBorder="1" applyAlignment="1" applyProtection="1">
      <alignment vertical="center" shrinkToFit="1"/>
      <protection locked="0"/>
    </xf>
    <xf numFmtId="49" fontId="9" fillId="2" borderId="3" xfId="0" applyNumberFormat="1" applyFont="1" applyFill="1" applyBorder="1" applyAlignment="1" applyProtection="1">
      <alignment horizontal="center" vertical="center" shrinkToFit="1"/>
      <protection locked="0"/>
    </xf>
    <xf numFmtId="0" fontId="12" fillId="8" borderId="2" xfId="0" applyFont="1" applyFill="1" applyBorder="1" applyAlignment="1">
      <alignment horizontal="center" vertical="center" wrapText="1" shrinkToFit="1"/>
    </xf>
    <xf numFmtId="0" fontId="12" fillId="8" borderId="12" xfId="0" applyFont="1" applyFill="1" applyBorder="1" applyAlignment="1">
      <alignment horizontal="center" vertical="center" wrapText="1" shrinkToFit="1"/>
    </xf>
    <xf numFmtId="0" fontId="12" fillId="8" borderId="3" xfId="0" applyFont="1" applyFill="1" applyBorder="1" applyAlignment="1">
      <alignment horizontal="center" vertical="center" shrinkToFit="1"/>
    </xf>
    <xf numFmtId="0" fontId="12" fillId="8" borderId="3" xfId="0" applyFont="1" applyFill="1" applyBorder="1" applyAlignment="1">
      <alignment horizontal="center" vertical="center" wrapText="1" shrinkToFit="1"/>
    </xf>
    <xf numFmtId="14" fontId="12" fillId="8" borderId="1" xfId="0" applyNumberFormat="1" applyFont="1" applyFill="1" applyBorder="1" applyAlignment="1">
      <alignment horizontal="center" vertical="center" shrinkToFit="1"/>
    </xf>
    <xf numFmtId="0" fontId="12" fillId="8" borderId="1" xfId="0" applyFont="1" applyFill="1" applyBorder="1" applyAlignment="1">
      <alignment horizontal="center" vertical="center" wrapText="1" shrinkToFit="1"/>
    </xf>
    <xf numFmtId="0" fontId="12" fillId="8" borderId="2" xfId="0" applyFont="1" applyFill="1" applyBorder="1" applyAlignment="1">
      <alignment horizontal="center" vertical="center"/>
    </xf>
    <xf numFmtId="0" fontId="12" fillId="8" borderId="12"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wrapText="1"/>
    </xf>
    <xf numFmtId="0" fontId="12" fillId="8" borderId="5" xfId="0" applyFont="1" applyFill="1" applyBorder="1" applyAlignment="1">
      <alignment horizontal="center" vertical="center" shrinkToFit="1"/>
    </xf>
    <xf numFmtId="0" fontId="12" fillId="8" borderId="7" xfId="0" applyFont="1" applyFill="1" applyBorder="1" applyAlignment="1">
      <alignment horizontal="center" vertical="center" shrinkToFit="1"/>
    </xf>
    <xf numFmtId="0" fontId="12" fillId="8" borderId="8" xfId="0" applyFont="1" applyFill="1" applyBorder="1" applyAlignment="1">
      <alignment horizontal="center" vertical="center" shrinkToFit="1"/>
    </xf>
    <xf numFmtId="0" fontId="12" fillId="8" borderId="4" xfId="0" applyFont="1" applyFill="1" applyBorder="1" applyAlignment="1">
      <alignment horizontal="center" vertical="center" shrinkToFit="1"/>
    </xf>
    <xf numFmtId="0" fontId="12" fillId="8" borderId="9" xfId="0" applyFont="1" applyFill="1" applyBorder="1" applyAlignment="1">
      <alignment horizontal="center" vertical="center" shrinkToFit="1"/>
    </xf>
    <xf numFmtId="0" fontId="12" fillId="8" borderId="11" xfId="0" applyFont="1" applyFill="1" applyBorder="1" applyAlignment="1">
      <alignment horizontal="center" vertical="center" shrinkToFit="1"/>
    </xf>
    <xf numFmtId="0" fontId="12" fillId="8" borderId="6" xfId="0" applyFont="1" applyFill="1" applyBorder="1" applyAlignment="1">
      <alignment horizontal="center" vertical="center" shrinkToFit="1"/>
    </xf>
    <xf numFmtId="0" fontId="12" fillId="8" borderId="0" xfId="0" applyFont="1" applyFill="1" applyBorder="1" applyAlignment="1">
      <alignment horizontal="center" vertical="center" shrinkToFit="1"/>
    </xf>
    <xf numFmtId="0" fontId="12" fillId="8" borderId="10" xfId="0" applyFont="1" applyFill="1" applyBorder="1" applyAlignment="1">
      <alignment horizontal="center" vertical="center" shrinkToFit="1"/>
    </xf>
    <xf numFmtId="0" fontId="12" fillId="8" borderId="9" xfId="0" applyFont="1" applyFill="1" applyBorder="1" applyAlignment="1">
      <alignment horizontal="center" vertical="center"/>
    </xf>
    <xf numFmtId="0" fontId="12" fillId="8" borderId="10" xfId="0" applyFont="1" applyFill="1" applyBorder="1" applyAlignment="1">
      <alignment horizontal="center" vertical="center"/>
    </xf>
    <xf numFmtId="0" fontId="12" fillId="8" borderId="11" xfId="0" applyFont="1" applyFill="1" applyBorder="1" applyAlignment="1">
      <alignment horizontal="center" vertical="center"/>
    </xf>
    <xf numFmtId="0" fontId="17" fillId="8" borderId="1" xfId="0" applyFont="1" applyFill="1" applyBorder="1" applyAlignment="1">
      <alignment horizontal="left" vertical="top" wrapText="1" shrinkToFit="1"/>
    </xf>
    <xf numFmtId="0" fontId="17" fillId="8" borderId="2" xfId="0" applyFont="1" applyFill="1" applyBorder="1" applyAlignment="1">
      <alignment horizontal="center" vertical="center" wrapText="1" shrinkToFit="1"/>
    </xf>
    <xf numFmtId="0" fontId="17" fillId="8" borderId="12" xfId="0" applyFont="1" applyFill="1" applyBorder="1" applyAlignment="1">
      <alignment horizontal="center" vertical="center" wrapText="1" shrinkToFit="1"/>
    </xf>
    <xf numFmtId="0" fontId="17" fillId="8" borderId="3" xfId="0" applyFont="1" applyFill="1" applyBorder="1" applyAlignment="1">
      <alignment horizontal="center" vertical="center" wrapText="1" shrinkToFit="1"/>
    </xf>
    <xf numFmtId="0" fontId="17" fillId="8" borderId="1" xfId="0" applyFont="1" applyFill="1" applyBorder="1" applyAlignment="1">
      <alignment horizontal="center" vertical="center" wrapText="1" shrinkToFit="1"/>
    </xf>
    <xf numFmtId="0" fontId="32" fillId="0" borderId="0" xfId="0" applyFont="1" applyAlignment="1">
      <alignment horizontal="right" vertical="center" wrapText="1"/>
    </xf>
    <xf numFmtId="0" fontId="13" fillId="0" borderId="10" xfId="0" applyFont="1" applyBorder="1" applyAlignment="1">
      <alignment horizontal="right" vertical="center"/>
    </xf>
    <xf numFmtId="0" fontId="17" fillId="8" borderId="5" xfId="0" applyFont="1" applyFill="1" applyBorder="1" applyAlignment="1">
      <alignment horizontal="center" vertical="center"/>
    </xf>
    <xf numFmtId="0" fontId="17" fillId="8" borderId="6" xfId="0" applyFont="1" applyFill="1" applyBorder="1" applyAlignment="1">
      <alignment horizontal="center" vertical="center"/>
    </xf>
    <xf numFmtId="0" fontId="17" fillId="8" borderId="7" xfId="0" applyFont="1" applyFill="1" applyBorder="1" applyAlignment="1">
      <alignment horizontal="center" vertical="center"/>
    </xf>
    <xf numFmtId="0" fontId="17" fillId="8" borderId="2" xfId="0" applyFont="1" applyFill="1" applyBorder="1" applyAlignment="1">
      <alignment horizontal="left" vertical="top" wrapText="1" shrinkToFit="1"/>
    </xf>
    <xf numFmtId="0" fontId="17" fillId="8" borderId="3" xfId="0" applyFont="1" applyFill="1" applyBorder="1" applyAlignment="1">
      <alignment horizontal="left" vertical="top" wrapText="1" shrinkToFit="1"/>
    </xf>
    <xf numFmtId="0" fontId="12" fillId="8" borderId="15" xfId="0" applyFont="1" applyFill="1" applyBorder="1" applyAlignment="1">
      <alignment horizontal="center" vertical="center"/>
    </xf>
    <xf numFmtId="0" fontId="12" fillId="8" borderId="17" xfId="0" applyFont="1" applyFill="1" applyBorder="1" applyAlignment="1">
      <alignment horizontal="center" vertical="center"/>
    </xf>
    <xf numFmtId="0" fontId="12" fillId="8" borderId="16" xfId="0" applyFont="1" applyFill="1" applyBorder="1" applyAlignment="1">
      <alignment horizontal="center" vertical="center"/>
    </xf>
    <xf numFmtId="0" fontId="17" fillId="8" borderId="2"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2" fillId="8" borderId="15" xfId="0" applyFont="1" applyFill="1" applyBorder="1" applyAlignment="1">
      <alignment horizontal="center" vertical="center" shrinkToFit="1"/>
    </xf>
    <xf numFmtId="0" fontId="12" fillId="8" borderId="17" xfId="0" applyFont="1" applyFill="1" applyBorder="1" applyAlignment="1">
      <alignment horizontal="center" vertical="center" shrinkToFit="1"/>
    </xf>
    <xf numFmtId="0" fontId="12" fillId="8" borderId="16" xfId="0" applyFont="1" applyFill="1" applyBorder="1" applyAlignment="1">
      <alignment horizontal="center" vertical="center" shrinkToFit="1"/>
    </xf>
    <xf numFmtId="0" fontId="0" fillId="0" borderId="7" xfId="0" applyBorder="1" applyAlignment="1">
      <alignment horizontal="right" vertical="center"/>
    </xf>
    <xf numFmtId="0" fontId="0" fillId="0" borderId="4" xfId="0" applyBorder="1" applyAlignment="1">
      <alignment horizontal="right" vertical="center"/>
    </xf>
    <xf numFmtId="176" fontId="1" fillId="6" borderId="0" xfId="1" applyNumberFormat="1" applyFont="1" applyFill="1" applyBorder="1" applyAlignment="1" applyProtection="1">
      <alignment horizontal="left" vertical="center" shrinkToFit="1"/>
    </xf>
    <xf numFmtId="176" fontId="27" fillId="6" borderId="0" xfId="1" applyNumberFormat="1" applyFont="1" applyFill="1" applyBorder="1" applyAlignment="1" applyProtection="1">
      <alignment horizontal="left" vertical="center" shrinkToFit="1"/>
    </xf>
    <xf numFmtId="0" fontId="7" fillId="0" borderId="8"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12" fillId="8" borderId="15" xfId="0" applyFont="1" applyFill="1" applyBorder="1" applyAlignment="1" applyProtection="1">
      <alignment vertical="center"/>
    </xf>
    <xf numFmtId="0" fontId="12" fillId="8" borderId="17" xfId="0" applyFont="1" applyFill="1" applyBorder="1" applyAlignment="1" applyProtection="1">
      <alignment vertical="center"/>
    </xf>
    <xf numFmtId="0" fontId="7" fillId="4" borderId="15" xfId="0" applyNumberFormat="1" applyFont="1" applyFill="1" applyBorder="1" applyAlignment="1" applyProtection="1">
      <alignment horizontal="left" vertical="center"/>
    </xf>
    <xf numFmtId="0" fontId="7" fillId="4" borderId="17" xfId="0" applyNumberFormat="1" applyFont="1" applyFill="1" applyBorder="1" applyAlignment="1" applyProtection="1">
      <alignment horizontal="left" vertical="center"/>
    </xf>
    <xf numFmtId="0" fontId="7" fillId="4" borderId="16" xfId="0" applyNumberFormat="1" applyFont="1" applyFill="1" applyBorder="1" applyAlignment="1" applyProtection="1">
      <alignment horizontal="left" vertical="center"/>
    </xf>
    <xf numFmtId="0" fontId="12" fillId="8" borderId="2" xfId="0" applyFont="1" applyFill="1" applyBorder="1" applyAlignment="1" applyProtection="1">
      <alignment horizontal="left" vertical="center" wrapText="1"/>
    </xf>
    <xf numFmtId="0" fontId="7" fillId="8" borderId="2" xfId="0" applyFont="1" applyFill="1" applyBorder="1" applyAlignment="1" applyProtection="1">
      <alignment horizontal="left" vertical="center" wrapText="1"/>
    </xf>
    <xf numFmtId="0" fontId="7" fillId="2" borderId="15"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7" fillId="8" borderId="12" xfId="0" applyFont="1" applyFill="1" applyBorder="1" applyAlignment="1" applyProtection="1">
      <alignment horizontal="left" vertical="center" wrapText="1"/>
    </xf>
    <xf numFmtId="0" fontId="7" fillId="8" borderId="3" xfId="0" applyFont="1" applyFill="1" applyBorder="1" applyAlignment="1" applyProtection="1">
      <alignment horizontal="left" vertical="center" wrapText="1"/>
    </xf>
    <xf numFmtId="0" fontId="12" fillId="8" borderId="9" xfId="0" applyFont="1" applyFill="1" applyBorder="1" applyAlignment="1" applyProtection="1">
      <alignment horizontal="left" vertical="center"/>
    </xf>
    <xf numFmtId="0" fontId="12" fillId="8" borderId="11" xfId="0" applyFont="1" applyFill="1" applyBorder="1" applyAlignment="1" applyProtection="1">
      <alignment horizontal="left" vertical="center"/>
    </xf>
    <xf numFmtId="0" fontId="12" fillId="8" borderId="32" xfId="0" applyFont="1" applyFill="1" applyBorder="1" applyAlignment="1" applyProtection="1">
      <alignment horizontal="left" vertical="center"/>
    </xf>
    <xf numFmtId="0" fontId="12" fillId="8" borderId="33" xfId="0" applyFont="1" applyFill="1" applyBorder="1" applyAlignment="1" applyProtection="1">
      <alignment horizontal="left" vertical="center"/>
    </xf>
    <xf numFmtId="0" fontId="12" fillId="8" borderId="34" xfId="0" applyFont="1" applyFill="1" applyBorder="1" applyAlignment="1" applyProtection="1">
      <alignment horizontal="left" vertical="center"/>
    </xf>
    <xf numFmtId="0" fontId="7" fillId="4" borderId="10" xfId="0" applyFont="1" applyFill="1" applyBorder="1" applyAlignment="1" applyProtection="1">
      <alignment horizontal="left" vertical="center" shrinkToFit="1"/>
    </xf>
    <xf numFmtId="0" fontId="7" fillId="4" borderId="11" xfId="0" applyFont="1" applyFill="1" applyBorder="1" applyAlignment="1" applyProtection="1">
      <alignment horizontal="left" vertical="center" shrinkToFit="1"/>
    </xf>
    <xf numFmtId="0" fontId="7" fillId="4" borderId="29" xfId="0" applyFont="1" applyFill="1" applyBorder="1" applyAlignment="1" applyProtection="1">
      <alignment horizontal="left" vertical="center"/>
    </xf>
    <xf numFmtId="0" fontId="7" fillId="4" borderId="30" xfId="0" applyFont="1" applyFill="1" applyBorder="1" applyAlignment="1" applyProtection="1">
      <alignment horizontal="left" vertical="center"/>
    </xf>
    <xf numFmtId="0" fontId="7" fillId="4" borderId="31" xfId="0" applyFont="1" applyFill="1" applyBorder="1" applyAlignment="1" applyProtection="1">
      <alignment horizontal="left" vertical="center"/>
    </xf>
    <xf numFmtId="14" fontId="7" fillId="4" borderId="17" xfId="0" applyNumberFormat="1" applyFont="1" applyFill="1" applyBorder="1" applyAlignment="1" applyProtection="1">
      <alignment horizontal="left" vertical="center"/>
    </xf>
    <xf numFmtId="0" fontId="7" fillId="4" borderId="16" xfId="0" applyFont="1" applyFill="1" applyBorder="1" applyAlignment="1" applyProtection="1">
      <alignment horizontal="left" vertical="center"/>
    </xf>
    <xf numFmtId="0" fontId="12" fillId="8" borderId="5" xfId="0" applyFont="1" applyFill="1" applyBorder="1" applyAlignment="1" applyProtection="1">
      <alignment horizontal="left" vertical="center"/>
    </xf>
    <xf numFmtId="0" fontId="12" fillId="8" borderId="6" xfId="0" applyFont="1" applyFill="1" applyBorder="1" applyAlignment="1" applyProtection="1">
      <alignment horizontal="left" vertical="center"/>
    </xf>
    <xf numFmtId="0" fontId="7" fillId="2" borderId="15" xfId="0" applyFont="1" applyFill="1" applyBorder="1" applyAlignment="1" applyProtection="1">
      <alignment horizontal="center" vertical="center" shrinkToFit="1"/>
      <protection locked="0"/>
    </xf>
    <xf numFmtId="0" fontId="7" fillId="2" borderId="17"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9"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center" vertical="center" shrinkToFit="1"/>
      <protection locked="0"/>
    </xf>
    <xf numFmtId="0" fontId="7" fillId="2" borderId="11" xfId="0" applyFont="1" applyFill="1" applyBorder="1" applyAlignment="1" applyProtection="1">
      <alignment horizontal="center" vertical="center" shrinkToFit="1"/>
      <protection locked="0"/>
    </xf>
    <xf numFmtId="0" fontId="7" fillId="0" borderId="8"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38" fontId="7" fillId="4" borderId="15" xfId="1" applyNumberFormat="1" applyFont="1" applyFill="1" applyBorder="1" applyAlignment="1" applyProtection="1">
      <alignment horizontal="right" vertical="center"/>
    </xf>
    <xf numFmtId="38" fontId="7" fillId="4" borderId="17" xfId="1" applyNumberFormat="1" applyFont="1" applyFill="1" applyBorder="1" applyAlignment="1" applyProtection="1">
      <alignment horizontal="right" vertical="center"/>
    </xf>
    <xf numFmtId="38" fontId="7" fillId="4" borderId="16" xfId="1" applyNumberFormat="1" applyFont="1" applyFill="1" applyBorder="1" applyAlignment="1" applyProtection="1">
      <alignment horizontal="right" vertical="center"/>
    </xf>
    <xf numFmtId="0" fontId="7" fillId="8" borderId="8" xfId="0" applyFont="1" applyFill="1" applyBorder="1" applyAlignment="1" applyProtection="1">
      <alignment horizontal="left" vertical="center" wrapText="1"/>
    </xf>
    <xf numFmtId="0" fontId="7" fillId="8" borderId="0" xfId="0" applyFont="1" applyFill="1" applyBorder="1" applyAlignment="1" applyProtection="1">
      <alignment horizontal="left" vertical="center" wrapText="1"/>
    </xf>
    <xf numFmtId="0" fontId="7" fillId="8" borderId="4" xfId="0" applyFont="1" applyFill="1" applyBorder="1" applyAlignment="1" applyProtection="1">
      <alignment horizontal="left" vertical="center" wrapText="1"/>
    </xf>
    <xf numFmtId="0" fontId="7" fillId="2" borderId="17" xfId="0" applyFont="1" applyFill="1" applyBorder="1" applyAlignment="1" applyProtection="1">
      <alignment vertical="center"/>
    </xf>
    <xf numFmtId="0" fontId="7" fillId="2" borderId="10" xfId="0" applyFont="1" applyFill="1" applyBorder="1" applyAlignment="1" applyProtection="1">
      <alignment horizontal="left" vertical="center"/>
    </xf>
    <xf numFmtId="0" fontId="7" fillId="2" borderId="17" xfId="0" applyFont="1" applyFill="1" applyBorder="1" applyAlignment="1" applyProtection="1">
      <alignment horizontal="left" vertical="center"/>
      <protection locked="0"/>
    </xf>
    <xf numFmtId="0" fontId="12" fillId="8" borderId="5" xfId="0" applyFont="1" applyFill="1" applyBorder="1" applyAlignment="1" applyProtection="1">
      <alignment horizontal="left" vertical="center" wrapText="1"/>
    </xf>
    <xf numFmtId="0" fontId="12" fillId="8" borderId="6" xfId="0" applyFont="1" applyFill="1" applyBorder="1" applyAlignment="1" applyProtection="1">
      <alignment horizontal="left" vertical="center" wrapText="1"/>
    </xf>
    <xf numFmtId="0" fontId="12" fillId="8" borderId="7" xfId="0" applyFont="1" applyFill="1" applyBorder="1" applyAlignment="1" applyProtection="1">
      <alignment horizontal="left" vertical="center" wrapText="1"/>
    </xf>
    <xf numFmtId="0" fontId="12" fillId="8" borderId="8" xfId="0" applyFont="1" applyFill="1" applyBorder="1" applyAlignment="1" applyProtection="1">
      <alignment horizontal="left" vertical="center" wrapText="1"/>
    </xf>
    <xf numFmtId="0" fontId="12" fillId="8" borderId="0" xfId="0" applyFont="1" applyFill="1" applyBorder="1" applyAlignment="1" applyProtection="1">
      <alignment horizontal="left" vertical="center" wrapText="1"/>
    </xf>
    <xf numFmtId="0" fontId="12" fillId="8" borderId="4" xfId="0" applyFont="1" applyFill="1" applyBorder="1" applyAlignment="1" applyProtection="1">
      <alignment horizontal="left" vertical="center" wrapText="1"/>
    </xf>
    <xf numFmtId="0" fontId="7" fillId="0" borderId="8" xfId="0" applyFont="1" applyBorder="1" applyAlignment="1" applyProtection="1">
      <alignment horizontal="right" vertical="center"/>
    </xf>
    <xf numFmtId="0" fontId="7" fillId="0" borderId="0" xfId="0" applyFont="1" applyBorder="1" applyAlignment="1" applyProtection="1">
      <alignment horizontal="right" vertical="center"/>
    </xf>
    <xf numFmtId="0" fontId="7" fillId="2" borderId="15" xfId="0" applyFont="1" applyFill="1" applyBorder="1" applyAlignment="1" applyProtection="1">
      <alignment horizontal="center" vertical="center" shrinkToFit="1"/>
    </xf>
    <xf numFmtId="0" fontId="7" fillId="2" borderId="17" xfId="0" applyFont="1" applyFill="1" applyBorder="1" applyAlignment="1" applyProtection="1">
      <alignment horizontal="center" vertical="center" shrinkToFit="1"/>
    </xf>
    <xf numFmtId="0" fontId="7" fillId="2" borderId="16" xfId="0" applyFont="1" applyFill="1" applyBorder="1" applyAlignment="1" applyProtection="1">
      <alignment horizontal="center" vertical="center" shrinkToFit="1"/>
    </xf>
    <xf numFmtId="14" fontId="7" fillId="2" borderId="15" xfId="1" applyNumberFormat="1" applyFont="1" applyFill="1" applyBorder="1" applyAlignment="1" applyProtection="1">
      <alignment horizontal="center" vertical="center" shrinkToFit="1"/>
      <protection locked="0"/>
    </xf>
    <xf numFmtId="14" fontId="7" fillId="2" borderId="17" xfId="1" applyNumberFormat="1" applyFont="1" applyFill="1" applyBorder="1" applyAlignment="1" applyProtection="1">
      <alignment horizontal="center" vertical="center" shrinkToFit="1"/>
      <protection locked="0"/>
    </xf>
    <xf numFmtId="14" fontId="7" fillId="2" borderId="16" xfId="1" applyNumberFormat="1" applyFont="1" applyFill="1" applyBorder="1" applyAlignment="1" applyProtection="1">
      <alignment horizontal="center" vertical="center" shrinkToFit="1"/>
      <protection locked="0"/>
    </xf>
    <xf numFmtId="0" fontId="7" fillId="0" borderId="4" xfId="0" applyFont="1" applyBorder="1" applyAlignment="1" applyProtection="1">
      <alignment horizontal="right" vertical="center"/>
    </xf>
    <xf numFmtId="14" fontId="7" fillId="2" borderId="1" xfId="1" applyNumberFormat="1" applyFont="1" applyFill="1" applyBorder="1" applyAlignment="1" applyProtection="1">
      <alignment horizontal="center" vertical="center"/>
      <protection locked="0"/>
    </xf>
    <xf numFmtId="0" fontId="7" fillId="4" borderId="1" xfId="0" applyFont="1" applyFill="1" applyBorder="1" applyAlignment="1" applyProtection="1">
      <alignment horizontal="left" vertical="center" shrinkToFit="1"/>
    </xf>
    <xf numFmtId="0" fontId="7" fillId="4" borderId="15" xfId="0" applyFont="1" applyFill="1" applyBorder="1" applyAlignment="1" applyProtection="1">
      <alignment vertical="center" shrinkToFit="1"/>
    </xf>
    <xf numFmtId="0" fontId="7" fillId="4" borderId="16" xfId="0" applyFont="1" applyFill="1" applyBorder="1" applyAlignment="1" applyProtection="1">
      <alignment vertical="center" shrinkToFit="1"/>
    </xf>
    <xf numFmtId="0" fontId="9" fillId="0" borderId="9" xfId="0" applyFont="1" applyFill="1" applyBorder="1" applyAlignment="1" applyProtection="1">
      <alignment horizontal="left" vertical="center" shrinkToFit="1"/>
    </xf>
    <xf numFmtId="0" fontId="7" fillId="0" borderId="10" xfId="0" applyFont="1" applyBorder="1" applyAlignment="1" applyProtection="1">
      <alignment vertical="center"/>
    </xf>
    <xf numFmtId="0" fontId="30" fillId="6" borderId="6" xfId="0" applyFont="1" applyFill="1" applyBorder="1" applyAlignment="1" applyProtection="1">
      <alignment horizontal="left" vertical="center"/>
    </xf>
    <xf numFmtId="0" fontId="12" fillId="0" borderId="17" xfId="0" applyFont="1" applyFill="1" applyBorder="1" applyAlignment="1" applyProtection="1">
      <alignment horizontal="center" vertical="center" wrapText="1"/>
    </xf>
    <xf numFmtId="0" fontId="12" fillId="0" borderId="16" xfId="0" applyFont="1" applyFill="1" applyBorder="1" applyAlignment="1" applyProtection="1">
      <alignment horizontal="center" vertical="center" wrapText="1"/>
    </xf>
    <xf numFmtId="0" fontId="7" fillId="0" borderId="17" xfId="0" applyFont="1" applyFill="1" applyBorder="1" applyAlignment="1" applyProtection="1">
      <alignment horizontal="left" vertical="center"/>
    </xf>
    <xf numFmtId="0" fontId="7" fillId="0" borderId="16" xfId="0" applyFont="1" applyFill="1" applyBorder="1" applyAlignment="1" applyProtection="1">
      <alignment horizontal="left" vertical="center"/>
    </xf>
    <xf numFmtId="0" fontId="7" fillId="0" borderId="9" xfId="0" applyFont="1" applyBorder="1" applyAlignment="1" applyProtection="1">
      <alignment horizontal="right" vertical="center"/>
    </xf>
    <xf numFmtId="0" fontId="7" fillId="0" borderId="10" xfId="0" applyFont="1" applyBorder="1" applyAlignment="1" applyProtection="1">
      <alignment horizontal="right" vertical="center"/>
    </xf>
    <xf numFmtId="0" fontId="7" fillId="0" borderId="11" xfId="0" applyFont="1" applyBorder="1" applyAlignment="1" applyProtection="1">
      <alignment horizontal="right" vertical="center"/>
    </xf>
    <xf numFmtId="14" fontId="7" fillId="2" borderId="1" xfId="1" applyNumberFormat="1" applyFont="1" applyFill="1" applyBorder="1" applyAlignment="1" applyProtection="1">
      <alignment horizontal="center" vertical="center" shrinkToFit="1"/>
      <protection locked="0"/>
    </xf>
    <xf numFmtId="0" fontId="7" fillId="0" borderId="0" xfId="0" applyFont="1" applyAlignment="1" applyProtection="1">
      <alignment horizontal="left" vertical="center"/>
    </xf>
    <xf numFmtId="0" fontId="0" fillId="4" borderId="1" xfId="0" applyFill="1" applyBorder="1" applyAlignment="1" applyProtection="1">
      <alignment horizontal="left" vertical="center" shrinkToFit="1"/>
    </xf>
    <xf numFmtId="0" fontId="0" fillId="9" borderId="14" xfId="0" applyFill="1" applyBorder="1" applyAlignment="1" applyProtection="1">
      <alignment horizontal="left" vertical="center" shrinkToFit="1"/>
    </xf>
    <xf numFmtId="49" fontId="7" fillId="2" borderId="17" xfId="0" applyNumberFormat="1" applyFont="1" applyFill="1" applyBorder="1" applyAlignment="1" applyProtection="1">
      <alignment horizontal="center" vertical="center" shrinkToFit="1"/>
      <protection locked="0"/>
    </xf>
    <xf numFmtId="0" fontId="12" fillId="0" borderId="0" xfId="0" applyFont="1" applyAlignment="1" applyProtection="1">
      <alignment horizontal="left" vertical="center" wrapText="1"/>
    </xf>
    <xf numFmtId="0" fontId="20" fillId="0" borderId="9" xfId="0" applyFont="1" applyBorder="1" applyAlignment="1" applyProtection="1">
      <alignment horizontal="right" vertical="center"/>
    </xf>
    <xf numFmtId="0" fontId="20" fillId="0" borderId="10" xfId="0" applyFont="1" applyBorder="1" applyAlignment="1" applyProtection="1">
      <alignment horizontal="right" vertical="center"/>
    </xf>
    <xf numFmtId="0" fontId="12" fillId="0" borderId="0"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shrinkToFit="1"/>
    </xf>
    <xf numFmtId="0" fontId="7" fillId="4" borderId="17" xfId="0" applyFont="1" applyFill="1" applyBorder="1" applyAlignment="1" applyProtection="1">
      <alignment horizontal="left" vertical="center" shrinkToFit="1"/>
    </xf>
    <xf numFmtId="0" fontId="7" fillId="4" borderId="16" xfId="0" applyFont="1" applyFill="1" applyBorder="1" applyAlignment="1" applyProtection="1">
      <alignment horizontal="left" vertical="center" shrinkToFit="1"/>
    </xf>
    <xf numFmtId="0" fontId="17" fillId="8" borderId="9" xfId="0" applyFont="1" applyFill="1" applyBorder="1" applyAlignment="1" applyProtection="1">
      <alignment horizontal="left" vertical="center" wrapText="1"/>
    </xf>
    <xf numFmtId="0" fontId="17" fillId="8" borderId="10" xfId="0" applyFont="1" applyFill="1" applyBorder="1" applyAlignment="1" applyProtection="1">
      <alignment horizontal="left" vertical="center" wrapText="1"/>
    </xf>
    <xf numFmtId="0" fontId="12" fillId="8" borderId="1" xfId="0" applyFont="1" applyFill="1" applyBorder="1" applyAlignment="1" applyProtection="1">
      <alignment horizontal="left" vertical="center" wrapText="1"/>
    </xf>
    <xf numFmtId="0" fontId="12" fillId="8" borderId="15" xfId="0" applyFont="1" applyFill="1" applyBorder="1" applyAlignment="1" applyProtection="1">
      <alignment horizontal="left" vertical="center" wrapText="1"/>
    </xf>
    <xf numFmtId="14" fontId="7" fillId="4" borderId="15" xfId="0" applyNumberFormat="1" applyFont="1" applyFill="1" applyBorder="1" applyAlignment="1" applyProtection="1">
      <alignment horizontal="left" vertical="center" shrinkToFit="1"/>
    </xf>
    <xf numFmtId="14" fontId="7" fillId="4" borderId="17" xfId="0" applyNumberFormat="1" applyFont="1" applyFill="1" applyBorder="1" applyAlignment="1" applyProtection="1">
      <alignment horizontal="left" vertical="center" shrinkToFit="1"/>
    </xf>
    <xf numFmtId="14" fontId="7" fillId="4" borderId="16" xfId="0" applyNumberFormat="1" applyFont="1" applyFill="1" applyBorder="1" applyAlignment="1" applyProtection="1">
      <alignment horizontal="left" vertical="center" shrinkToFit="1"/>
    </xf>
    <xf numFmtId="0" fontId="0" fillId="4" borderId="2" xfId="0" applyFill="1" applyBorder="1" applyAlignment="1" applyProtection="1">
      <alignment horizontal="left" vertical="center" shrinkToFit="1"/>
    </xf>
    <xf numFmtId="0" fontId="12" fillId="8" borderId="7" xfId="0" applyFont="1" applyFill="1" applyBorder="1" applyAlignment="1" applyProtection="1">
      <alignment horizontal="left" vertical="center"/>
    </xf>
    <xf numFmtId="0" fontId="7" fillId="8" borderId="17" xfId="0" applyFont="1" applyFill="1" applyBorder="1" applyAlignment="1" applyProtection="1">
      <alignment horizontal="left" vertical="center" wrapText="1"/>
    </xf>
    <xf numFmtId="0" fontId="7" fillId="8" borderId="16" xfId="0" applyFont="1" applyFill="1" applyBorder="1" applyAlignment="1" applyProtection="1">
      <alignment horizontal="left" vertical="center" wrapText="1"/>
    </xf>
    <xf numFmtId="0" fontId="7" fillId="8" borderId="10" xfId="0" applyFont="1" applyFill="1" applyBorder="1" applyAlignment="1" applyProtection="1">
      <alignment horizontal="left" vertical="center" wrapText="1"/>
    </xf>
    <xf numFmtId="0" fontId="7" fillId="8" borderId="11" xfId="0" applyFont="1" applyFill="1" applyBorder="1" applyAlignment="1" applyProtection="1">
      <alignment horizontal="left" vertical="center" wrapText="1"/>
    </xf>
    <xf numFmtId="0" fontId="7" fillId="0" borderId="6" xfId="0" applyFont="1" applyBorder="1" applyAlignment="1" applyProtection="1">
      <alignment horizontal="left" vertical="center"/>
    </xf>
    <xf numFmtId="0" fontId="7" fillId="0" borderId="0" xfId="0" applyFont="1" applyBorder="1" applyAlignment="1" applyProtection="1">
      <alignment horizontal="left" vertical="center"/>
    </xf>
    <xf numFmtId="0" fontId="20" fillId="0" borderId="11" xfId="0" applyFont="1" applyBorder="1" applyAlignment="1" applyProtection="1">
      <alignment horizontal="right" vertical="center"/>
    </xf>
    <xf numFmtId="0" fontId="7" fillId="0" borderId="0" xfId="0" applyFont="1" applyAlignment="1" applyProtection="1">
      <alignment horizontal="right" vertical="center"/>
    </xf>
    <xf numFmtId="0" fontId="7" fillId="8" borderId="0" xfId="0" applyFont="1" applyFill="1" applyAlignment="1" applyProtection="1">
      <alignment horizontal="left" vertical="center" wrapText="1"/>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12" fillId="8" borderId="0" xfId="0" applyFont="1" applyFill="1" applyAlignment="1" applyProtection="1">
      <alignment horizontal="left" vertical="center" wrapText="1"/>
    </xf>
    <xf numFmtId="0" fontId="7" fillId="8" borderId="6" xfId="0" applyFont="1" applyFill="1" applyBorder="1" applyAlignment="1" applyProtection="1">
      <alignment horizontal="left" vertical="center" wrapText="1"/>
    </xf>
    <xf numFmtId="0" fontId="7" fillId="8" borderId="7" xfId="0" applyFont="1" applyFill="1" applyBorder="1" applyAlignment="1" applyProtection="1">
      <alignment horizontal="left" vertical="center" wrapText="1"/>
    </xf>
    <xf numFmtId="0" fontId="7" fillId="0" borderId="0" xfId="0" applyFont="1" applyAlignment="1" applyProtection="1">
      <alignment horizontal="center" vertical="center"/>
    </xf>
    <xf numFmtId="0" fontId="12" fillId="8" borderId="10" xfId="0" applyFont="1" applyFill="1" applyBorder="1" applyAlignment="1" applyProtection="1">
      <alignment horizontal="left" vertical="center"/>
    </xf>
    <xf numFmtId="0" fontId="7" fillId="4" borderId="32" xfId="0" applyFont="1" applyFill="1" applyBorder="1" applyAlignment="1" applyProtection="1">
      <alignment horizontal="left" vertical="center" shrinkToFit="1"/>
    </xf>
    <xf numFmtId="0" fontId="7" fillId="4" borderId="33" xfId="0" applyFont="1" applyFill="1" applyBorder="1" applyAlignment="1" applyProtection="1">
      <alignment horizontal="left" vertical="center" shrinkToFit="1"/>
    </xf>
    <xf numFmtId="0" fontId="7" fillId="4" borderId="34" xfId="0" applyFont="1" applyFill="1" applyBorder="1" applyAlignment="1" applyProtection="1">
      <alignment horizontal="left" vertical="center" shrinkToFit="1"/>
    </xf>
    <xf numFmtId="178" fontId="7" fillId="4" borderId="15" xfId="0" applyNumberFormat="1" applyFont="1" applyFill="1" applyBorder="1" applyAlignment="1" applyProtection="1">
      <alignment horizontal="left" vertical="center" shrinkToFit="1"/>
    </xf>
    <xf numFmtId="178" fontId="7" fillId="4" borderId="17" xfId="0" applyNumberFormat="1" applyFont="1" applyFill="1" applyBorder="1" applyAlignment="1" applyProtection="1">
      <alignment horizontal="left" vertical="center" shrinkToFit="1"/>
    </xf>
    <xf numFmtId="178" fontId="7" fillId="4" borderId="16" xfId="0" applyNumberFormat="1" applyFont="1" applyFill="1" applyBorder="1" applyAlignment="1" applyProtection="1">
      <alignment horizontal="left" vertical="center" shrinkToFit="1"/>
    </xf>
    <xf numFmtId="0" fontId="7" fillId="4" borderId="5" xfId="0" applyFont="1" applyFill="1" applyBorder="1" applyAlignment="1" applyProtection="1">
      <alignment horizontal="left" vertical="center" shrinkToFit="1"/>
    </xf>
    <xf numFmtId="0" fontId="7" fillId="4" borderId="6" xfId="0" applyFont="1" applyFill="1" applyBorder="1" applyAlignment="1" applyProtection="1">
      <alignment horizontal="left" vertical="center" shrinkToFit="1"/>
    </xf>
    <xf numFmtId="0" fontId="7" fillId="4" borderId="7" xfId="0" applyFont="1" applyFill="1" applyBorder="1" applyAlignment="1" applyProtection="1">
      <alignment horizontal="left" vertical="center" shrinkToFit="1"/>
    </xf>
    <xf numFmtId="0" fontId="7" fillId="4" borderId="29" xfId="0" applyFont="1" applyFill="1" applyBorder="1" applyAlignment="1" applyProtection="1">
      <alignment horizontal="left" vertical="center" shrinkToFit="1"/>
    </xf>
    <xf numFmtId="0" fontId="7" fillId="4" borderId="30" xfId="0" applyFont="1" applyFill="1" applyBorder="1" applyAlignment="1" applyProtection="1">
      <alignment horizontal="left" vertical="center" shrinkToFit="1"/>
    </xf>
    <xf numFmtId="0" fontId="7" fillId="4" borderId="31" xfId="0" applyFont="1" applyFill="1" applyBorder="1" applyAlignment="1" applyProtection="1">
      <alignment horizontal="left" vertical="center" shrinkToFit="1"/>
    </xf>
    <xf numFmtId="0" fontId="21" fillId="8" borderId="1" xfId="0" applyFont="1" applyFill="1" applyBorder="1" applyAlignment="1" applyProtection="1">
      <alignment horizontal="left" vertical="center" wrapText="1"/>
    </xf>
    <xf numFmtId="0" fontId="21" fillId="8" borderId="1" xfId="0" applyFont="1" applyFill="1" applyBorder="1" applyAlignment="1" applyProtection="1">
      <alignment horizontal="left" vertical="center"/>
    </xf>
  </cellXfs>
  <cellStyles count="2">
    <cellStyle name="桁区切り" xfId="1" builtinId="6"/>
    <cellStyle name="標準" xfId="0" builtinId="0"/>
  </cellStyles>
  <dxfs count="4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rgb="FFFFFFCC"/>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s>
  <tableStyles count="0" defaultTableStyle="TableStyleMedium2" defaultPivotStyle="PivotStyleLight16"/>
  <colors>
    <mruColors>
      <color rgb="FFFFFFCC"/>
      <color rgb="FFB2B2B2"/>
      <color rgb="FF96969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L$30" lockText="1" noThreeD="1"/>
</file>

<file path=xl/ctrlProps/ctrlProp10.xml><?xml version="1.0" encoding="utf-8"?>
<formControlPr xmlns="http://schemas.microsoft.com/office/spreadsheetml/2009/9/main" objectType="CheckBox" fmlaLink="$L$35" lockText="1" noThreeD="1"/>
</file>

<file path=xl/ctrlProps/ctrlProp11.xml><?xml version="1.0" encoding="utf-8"?>
<formControlPr xmlns="http://schemas.microsoft.com/office/spreadsheetml/2009/9/main" objectType="CheckBox" fmlaLink="$L$37" lockText="1" noThreeD="1"/>
</file>

<file path=xl/ctrlProps/ctrlProp12.xml><?xml version="1.0" encoding="utf-8"?>
<formControlPr xmlns="http://schemas.microsoft.com/office/spreadsheetml/2009/9/main" objectType="CheckBox" fmlaLink="$L$38" lockText="1" noThreeD="1"/>
</file>

<file path=xl/ctrlProps/ctrlProp13.xml><?xml version="1.0" encoding="utf-8"?>
<formControlPr xmlns="http://schemas.microsoft.com/office/spreadsheetml/2009/9/main" objectType="CheckBox" fmlaLink="$N$38" lockText="1" noThreeD="1"/>
</file>

<file path=xl/ctrlProps/ctrlProp14.xml><?xml version="1.0" encoding="utf-8"?>
<formControlPr xmlns="http://schemas.microsoft.com/office/spreadsheetml/2009/9/main" objectType="CheckBox" fmlaLink="$N$32" lockText="1" noThreeD="1"/>
</file>

<file path=xl/ctrlProps/ctrlProp15.xml><?xml version="1.0" encoding="utf-8"?>
<formControlPr xmlns="http://schemas.microsoft.com/office/spreadsheetml/2009/9/main" objectType="CheckBox" fmlaLink="$L$23" lockText="1" noThreeD="1"/>
</file>

<file path=xl/ctrlProps/ctrlProp16.xml><?xml version="1.0" encoding="utf-8"?>
<formControlPr xmlns="http://schemas.microsoft.com/office/spreadsheetml/2009/9/main" objectType="CheckBox" fmlaLink="$L$24" lockText="1" noThreeD="1"/>
</file>

<file path=xl/ctrlProps/ctrlProp17.xml><?xml version="1.0" encoding="utf-8"?>
<formControlPr xmlns="http://schemas.microsoft.com/office/spreadsheetml/2009/9/main" objectType="CheckBox" fmlaLink="$L$25" lockText="1" noThreeD="1"/>
</file>

<file path=xl/ctrlProps/ctrlProp18.xml><?xml version="1.0" encoding="utf-8"?>
<formControlPr xmlns="http://schemas.microsoft.com/office/spreadsheetml/2009/9/main" objectType="CheckBox" fmlaLink="$L$26" lockText="1" noThreeD="1"/>
</file>

<file path=xl/ctrlProps/ctrlProp19.xml><?xml version="1.0" encoding="utf-8"?>
<formControlPr xmlns="http://schemas.microsoft.com/office/spreadsheetml/2009/9/main" objectType="CheckBox" fmlaLink="$L$27" lockText="1" noThreeD="1"/>
</file>

<file path=xl/ctrlProps/ctrlProp2.xml><?xml version="1.0" encoding="utf-8"?>
<formControlPr xmlns="http://schemas.microsoft.com/office/spreadsheetml/2009/9/main" objectType="CheckBox" fmlaLink="$N$34" lockText="1" noThreeD="1"/>
</file>

<file path=xl/ctrlProps/ctrlProp20.xml><?xml version="1.0" encoding="utf-8"?>
<formControlPr xmlns="http://schemas.microsoft.com/office/spreadsheetml/2009/9/main" objectType="CheckBox" fmlaLink="$L$28" lockText="1" noThreeD="1"/>
</file>

<file path=xl/ctrlProps/ctrlProp21.xml><?xml version="1.0" encoding="utf-8"?>
<formControlPr xmlns="http://schemas.microsoft.com/office/spreadsheetml/2009/9/main" objectType="CheckBox" fmlaLink="$L$29" lockText="1" noThreeD="1"/>
</file>

<file path=xl/ctrlProps/ctrlProp22.xml><?xml version="1.0" encoding="utf-8"?>
<formControlPr xmlns="http://schemas.microsoft.com/office/spreadsheetml/2009/9/main" objectType="CheckBox" fmlaLink="$N$33" lockText="1" noThreeD="1"/>
</file>

<file path=xl/ctrlProps/ctrlProp23.xml><?xml version="1.0" encoding="utf-8"?>
<formControlPr xmlns="http://schemas.microsoft.com/office/spreadsheetml/2009/9/main" objectType="CheckBox" fmlaLink="$M$31" lockText="1" noThreeD="1"/>
</file>

<file path=xl/ctrlProps/ctrlProp24.xml><?xml version="1.0" encoding="utf-8"?>
<formControlPr xmlns="http://schemas.microsoft.com/office/spreadsheetml/2009/9/main" objectType="CheckBox" fmlaLink="$M$32" lockText="1" noThreeD="1"/>
</file>

<file path=xl/ctrlProps/ctrlProp25.xml><?xml version="1.0" encoding="utf-8"?>
<formControlPr xmlns="http://schemas.microsoft.com/office/spreadsheetml/2009/9/main" objectType="CheckBox" fmlaLink="$M$33" lockText="1" noThreeD="1"/>
</file>

<file path=xl/ctrlProps/ctrlProp26.xml><?xml version="1.0" encoding="utf-8"?>
<formControlPr xmlns="http://schemas.microsoft.com/office/spreadsheetml/2009/9/main" objectType="CheckBox" fmlaLink="$M$34" lockText="1" noThreeD="1"/>
</file>

<file path=xl/ctrlProps/ctrlProp27.xml><?xml version="1.0" encoding="utf-8"?>
<formControlPr xmlns="http://schemas.microsoft.com/office/spreadsheetml/2009/9/main" objectType="CheckBox" fmlaLink="$M$35" lockText="1" noThreeD="1"/>
</file>

<file path=xl/ctrlProps/ctrlProp28.xml><?xml version="1.0" encoding="utf-8"?>
<formControlPr xmlns="http://schemas.microsoft.com/office/spreadsheetml/2009/9/main" objectType="CheckBox" fmlaLink="$M$37" lockText="1" noThreeD="1"/>
</file>

<file path=xl/ctrlProps/ctrlProp29.xml><?xml version="1.0" encoding="utf-8"?>
<formControlPr xmlns="http://schemas.microsoft.com/office/spreadsheetml/2009/9/main" objectType="CheckBox" fmlaLink="$M$38" lockText="1" noThreeD="1"/>
</file>

<file path=xl/ctrlProps/ctrlProp3.xml><?xml version="1.0" encoding="utf-8"?>
<formControlPr xmlns="http://schemas.microsoft.com/office/spreadsheetml/2009/9/main" objectType="CheckBox" fmlaLink="$L$36" lockText="1" noThreeD="1"/>
</file>

<file path=xl/ctrlProps/ctrlProp30.xml><?xml version="1.0" encoding="utf-8"?>
<formControlPr xmlns="http://schemas.microsoft.com/office/spreadsheetml/2009/9/main" objectType="CheckBox" fmlaLink="$M$39" lockText="1" noThreeD="1"/>
</file>

<file path=xl/ctrlProps/ctrlProp31.xml><?xml version="1.0" encoding="utf-8"?>
<formControlPr xmlns="http://schemas.microsoft.com/office/spreadsheetml/2009/9/main" objectType="CheckBox" fmlaLink="$M$40" lockText="1" noThreeD="1"/>
</file>

<file path=xl/ctrlProps/ctrlProp32.xml><?xml version="1.0" encoding="utf-8"?>
<formControlPr xmlns="http://schemas.microsoft.com/office/spreadsheetml/2009/9/main" objectType="CheckBox" fmlaLink="$M$41" lockText="1" noThreeD="1"/>
</file>

<file path=xl/ctrlProps/ctrlProp33.xml><?xml version="1.0" encoding="utf-8"?>
<formControlPr xmlns="http://schemas.microsoft.com/office/spreadsheetml/2009/9/main" objectType="CheckBox" fmlaLink="$M$42" lockText="1" noThreeD="1"/>
</file>

<file path=xl/ctrlProps/ctrlProp34.xml><?xml version="1.0" encoding="utf-8"?>
<formControlPr xmlns="http://schemas.microsoft.com/office/spreadsheetml/2009/9/main" objectType="CheckBox" fmlaLink="$M$43" lockText="1" noThreeD="1"/>
</file>

<file path=xl/ctrlProps/ctrlProp35.xml><?xml version="1.0" encoding="utf-8"?>
<formControlPr xmlns="http://schemas.microsoft.com/office/spreadsheetml/2009/9/main" objectType="CheckBox" fmlaLink="$M$45" lockText="1" noThreeD="1"/>
</file>

<file path=xl/ctrlProps/ctrlProp36.xml><?xml version="1.0" encoding="utf-8"?>
<formControlPr xmlns="http://schemas.microsoft.com/office/spreadsheetml/2009/9/main" objectType="CheckBox" fmlaLink="$M$44" lockText="1" noThreeD="1"/>
</file>

<file path=xl/ctrlProps/ctrlProp37.xml><?xml version="1.0" encoding="utf-8"?>
<formControlPr xmlns="http://schemas.microsoft.com/office/spreadsheetml/2009/9/main" objectType="CheckBox" fmlaLink="$M$47" lockText="1" noThreeD="1"/>
</file>

<file path=xl/ctrlProps/ctrlProp38.xml><?xml version="1.0" encoding="utf-8"?>
<formControlPr xmlns="http://schemas.microsoft.com/office/spreadsheetml/2009/9/main" objectType="CheckBox" fmlaLink="$M$37" lockText="1" noThreeD="1"/>
</file>

<file path=xl/ctrlProps/ctrlProp39.xml><?xml version="1.0" encoding="utf-8"?>
<formControlPr xmlns="http://schemas.microsoft.com/office/spreadsheetml/2009/9/main" objectType="CheckBox" fmlaLink="$M$46" lockText="1" noThreeD="1"/>
</file>

<file path=xl/ctrlProps/ctrlProp4.xml><?xml version="1.0" encoding="utf-8"?>
<formControlPr xmlns="http://schemas.microsoft.com/office/spreadsheetml/2009/9/main" objectType="CheckBox" fmlaLink="$N$35" lockText="1" noThreeD="1"/>
</file>

<file path=xl/ctrlProps/ctrlProp40.xml><?xml version="1.0" encoding="utf-8"?>
<formControlPr xmlns="http://schemas.microsoft.com/office/spreadsheetml/2009/9/main" objectType="CheckBox" fmlaLink="$M$26" lockText="1" noThreeD="1"/>
</file>

<file path=xl/ctrlProps/ctrlProp41.xml><?xml version="1.0" encoding="utf-8"?>
<formControlPr xmlns="http://schemas.microsoft.com/office/spreadsheetml/2009/9/main" objectType="CheckBox" fmlaLink="$M$28" lockText="1" noThreeD="1"/>
</file>

<file path=xl/ctrlProps/ctrlProp42.xml><?xml version="1.0" encoding="utf-8"?>
<formControlPr xmlns="http://schemas.microsoft.com/office/spreadsheetml/2009/9/main" objectType="CheckBox" fmlaLink="$M$30" lockText="1" noThreeD="1"/>
</file>

<file path=xl/ctrlProps/ctrlProp43.xml><?xml version="1.0" encoding="utf-8"?>
<formControlPr xmlns="http://schemas.microsoft.com/office/spreadsheetml/2009/9/main" objectType="CheckBox" fmlaLink="$M$32" lockText="1" noThreeD="1"/>
</file>

<file path=xl/ctrlProps/ctrlProp44.xml><?xml version="1.0" encoding="utf-8"?>
<formControlPr xmlns="http://schemas.microsoft.com/office/spreadsheetml/2009/9/main" objectType="CheckBox" fmlaLink="$M$34" lockText="1" noThreeD="1"/>
</file>

<file path=xl/ctrlProps/ctrlProp45.xml><?xml version="1.0" encoding="utf-8"?>
<formControlPr xmlns="http://schemas.microsoft.com/office/spreadsheetml/2009/9/main" objectType="CheckBox" fmlaLink="$M$36" lockText="1" noThreeD="1"/>
</file>

<file path=xl/ctrlProps/ctrlProp46.xml><?xml version="1.0" encoding="utf-8"?>
<formControlPr xmlns="http://schemas.microsoft.com/office/spreadsheetml/2009/9/main" objectType="CheckBox" fmlaLink="$O$57" lockText="1" noThreeD="1"/>
</file>

<file path=xl/ctrlProps/ctrlProp47.xml><?xml version="1.0" encoding="utf-8"?>
<formControlPr xmlns="http://schemas.microsoft.com/office/spreadsheetml/2009/9/main" objectType="CheckBox" fmlaLink="$O$70" lockText="1" noThreeD="1"/>
</file>

<file path=xl/ctrlProps/ctrlProp48.xml><?xml version="1.0" encoding="utf-8"?>
<formControlPr xmlns="http://schemas.microsoft.com/office/spreadsheetml/2009/9/main" objectType="CheckBox" fmlaLink="$O$72" lockText="1" noThreeD="1"/>
</file>

<file path=xl/ctrlProps/ctrlProp49.xml><?xml version="1.0" encoding="utf-8"?>
<formControlPr xmlns="http://schemas.microsoft.com/office/spreadsheetml/2009/9/main" objectType="CheckBox" fmlaLink="$O$84" lockText="1" noThreeD="1"/>
</file>

<file path=xl/ctrlProps/ctrlProp5.xml><?xml version="1.0" encoding="utf-8"?>
<formControlPr xmlns="http://schemas.microsoft.com/office/spreadsheetml/2009/9/main" objectType="CheckBox" fmlaLink="$N$37" lockText="1" noThreeD="1"/>
</file>

<file path=xl/ctrlProps/ctrlProp50.xml><?xml version="1.0" encoding="utf-8"?>
<formControlPr xmlns="http://schemas.microsoft.com/office/spreadsheetml/2009/9/main" objectType="CheckBox" fmlaLink="$O$86" lockText="1" noThreeD="1"/>
</file>

<file path=xl/ctrlProps/ctrlProp51.xml><?xml version="1.0" encoding="utf-8"?>
<formControlPr xmlns="http://schemas.microsoft.com/office/spreadsheetml/2009/9/main" objectType="CheckBox" fmlaLink="$M$22"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M$24" lockText="1" noThreeD="1"/>
</file>

<file path=xl/ctrlProps/ctrlProp58.xml><?xml version="1.0" encoding="utf-8"?>
<formControlPr xmlns="http://schemas.microsoft.com/office/spreadsheetml/2009/9/main" objectType="CheckBox" fmlaLink="$M$26" lockText="1" noThreeD="1"/>
</file>

<file path=xl/ctrlProps/ctrlProp59.xml><?xml version="1.0" encoding="utf-8"?>
<formControlPr xmlns="http://schemas.microsoft.com/office/spreadsheetml/2009/9/main" objectType="CheckBox" fmlaLink="$M$28" lockText="1" noThreeD="1"/>
</file>

<file path=xl/ctrlProps/ctrlProp6.xml><?xml version="1.0" encoding="utf-8"?>
<formControlPr xmlns="http://schemas.microsoft.com/office/spreadsheetml/2009/9/main" objectType="CheckBox" fmlaLink="$L$31" lockText="1" noThreeD="1"/>
</file>

<file path=xl/ctrlProps/ctrlProp60.xml><?xml version="1.0" encoding="utf-8"?>
<formControlPr xmlns="http://schemas.microsoft.com/office/spreadsheetml/2009/9/main" objectType="CheckBox" fmlaLink="$M$30" lockText="1" noThreeD="1"/>
</file>

<file path=xl/ctrlProps/ctrlProp61.xml><?xml version="1.0" encoding="utf-8"?>
<formControlPr xmlns="http://schemas.microsoft.com/office/spreadsheetml/2009/9/main" objectType="CheckBox" fmlaLink="$M$32" lockText="1" noThreeD="1"/>
</file>

<file path=xl/ctrlProps/ctrlProp62.xml><?xml version="1.0" encoding="utf-8"?>
<formControlPr xmlns="http://schemas.microsoft.com/office/spreadsheetml/2009/9/main" objectType="CheckBox" fmlaLink="$O$41" lockText="1" noThreeD="1"/>
</file>

<file path=xl/ctrlProps/ctrlProp63.xml><?xml version="1.0" encoding="utf-8"?>
<formControlPr xmlns="http://schemas.microsoft.com/office/spreadsheetml/2009/9/main" objectType="CheckBox" fmlaLink="$O$54" lockText="1" noThreeD="1"/>
</file>

<file path=xl/ctrlProps/ctrlProp64.xml><?xml version="1.0" encoding="utf-8"?>
<formControlPr xmlns="http://schemas.microsoft.com/office/spreadsheetml/2009/9/main" objectType="CheckBox" fmlaLink="$O$56" lockText="1" noThreeD="1"/>
</file>

<file path=xl/ctrlProps/ctrlProp65.xml><?xml version="1.0" encoding="utf-8"?>
<formControlPr xmlns="http://schemas.microsoft.com/office/spreadsheetml/2009/9/main" objectType="CheckBox" fmlaLink="$O$68" lockText="1" noThreeD="1"/>
</file>

<file path=xl/ctrlProps/ctrlProp66.xml><?xml version="1.0" encoding="utf-8"?>
<formControlPr xmlns="http://schemas.microsoft.com/office/spreadsheetml/2009/9/main" objectType="CheckBox" fmlaLink="$O$70" lockText="1" noThreeD="1"/>
</file>

<file path=xl/ctrlProps/ctrlProp7.xml><?xml version="1.0" encoding="utf-8"?>
<formControlPr xmlns="http://schemas.microsoft.com/office/spreadsheetml/2009/9/main" objectType="CheckBox" fmlaLink="$L$32" lockText="1" noThreeD="1"/>
</file>

<file path=xl/ctrlProps/ctrlProp8.xml><?xml version="1.0" encoding="utf-8"?>
<formControlPr xmlns="http://schemas.microsoft.com/office/spreadsheetml/2009/9/main" objectType="CheckBox" fmlaLink="$L$33" lockText="1" noThreeD="1"/>
</file>

<file path=xl/ctrlProps/ctrlProp9.xml><?xml version="1.0" encoding="utf-8"?>
<formControlPr xmlns="http://schemas.microsoft.com/office/spreadsheetml/2009/9/main" objectType="CheckBox" fmlaLink="$L$3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371475</xdr:colOff>
          <xdr:row>29</xdr:row>
          <xdr:rowOff>38100</xdr:rowOff>
        </xdr:from>
        <xdr:to>
          <xdr:col>4</xdr:col>
          <xdr:colOff>609600</xdr:colOff>
          <xdr:row>29</xdr:row>
          <xdr:rowOff>285750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33</xdr:row>
          <xdr:rowOff>47625</xdr:rowOff>
        </xdr:from>
        <xdr:to>
          <xdr:col>9</xdr:col>
          <xdr:colOff>800100</xdr:colOff>
          <xdr:row>33</xdr:row>
          <xdr:rowOff>295275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35</xdr:row>
          <xdr:rowOff>28575</xdr:rowOff>
        </xdr:from>
        <xdr:to>
          <xdr:col>4</xdr:col>
          <xdr:colOff>609600</xdr:colOff>
          <xdr:row>35</xdr:row>
          <xdr:rowOff>276225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34</xdr:row>
          <xdr:rowOff>38100</xdr:rowOff>
        </xdr:from>
        <xdr:to>
          <xdr:col>9</xdr:col>
          <xdr:colOff>800100</xdr:colOff>
          <xdr:row>34</xdr:row>
          <xdr:rowOff>285750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36</xdr:row>
          <xdr:rowOff>38100</xdr:rowOff>
        </xdr:from>
        <xdr:to>
          <xdr:col>9</xdr:col>
          <xdr:colOff>800100</xdr:colOff>
          <xdr:row>36</xdr:row>
          <xdr:rowOff>285750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30</xdr:row>
          <xdr:rowOff>28575</xdr:rowOff>
        </xdr:from>
        <xdr:to>
          <xdr:col>4</xdr:col>
          <xdr:colOff>609600</xdr:colOff>
          <xdr:row>30</xdr:row>
          <xdr:rowOff>276225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31</xdr:row>
          <xdr:rowOff>28575</xdr:rowOff>
        </xdr:from>
        <xdr:to>
          <xdr:col>4</xdr:col>
          <xdr:colOff>609600</xdr:colOff>
          <xdr:row>31</xdr:row>
          <xdr:rowOff>276225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32</xdr:row>
          <xdr:rowOff>38100</xdr:rowOff>
        </xdr:from>
        <xdr:to>
          <xdr:col>4</xdr:col>
          <xdr:colOff>609600</xdr:colOff>
          <xdr:row>32</xdr:row>
          <xdr:rowOff>285750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33</xdr:row>
          <xdr:rowOff>57150</xdr:rowOff>
        </xdr:from>
        <xdr:to>
          <xdr:col>4</xdr:col>
          <xdr:colOff>609600</xdr:colOff>
          <xdr:row>33</xdr:row>
          <xdr:rowOff>304800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34</xdr:row>
          <xdr:rowOff>38100</xdr:rowOff>
        </xdr:from>
        <xdr:to>
          <xdr:col>4</xdr:col>
          <xdr:colOff>609600</xdr:colOff>
          <xdr:row>34</xdr:row>
          <xdr:rowOff>285750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36</xdr:row>
          <xdr:rowOff>38100</xdr:rowOff>
        </xdr:from>
        <xdr:to>
          <xdr:col>4</xdr:col>
          <xdr:colOff>609600</xdr:colOff>
          <xdr:row>36</xdr:row>
          <xdr:rowOff>285750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37</xdr:row>
          <xdr:rowOff>28575</xdr:rowOff>
        </xdr:from>
        <xdr:to>
          <xdr:col>4</xdr:col>
          <xdr:colOff>609600</xdr:colOff>
          <xdr:row>37</xdr:row>
          <xdr:rowOff>276225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37</xdr:row>
          <xdr:rowOff>28575</xdr:rowOff>
        </xdr:from>
        <xdr:to>
          <xdr:col>9</xdr:col>
          <xdr:colOff>800100</xdr:colOff>
          <xdr:row>37</xdr:row>
          <xdr:rowOff>276225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31</xdr:row>
          <xdr:rowOff>28575</xdr:rowOff>
        </xdr:from>
        <xdr:to>
          <xdr:col>9</xdr:col>
          <xdr:colOff>800100</xdr:colOff>
          <xdr:row>31</xdr:row>
          <xdr:rowOff>276225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22</xdr:row>
          <xdr:rowOff>38100</xdr:rowOff>
        </xdr:from>
        <xdr:to>
          <xdr:col>4</xdr:col>
          <xdr:colOff>657225</xdr:colOff>
          <xdr:row>22</xdr:row>
          <xdr:rowOff>285750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23</xdr:row>
          <xdr:rowOff>38100</xdr:rowOff>
        </xdr:from>
        <xdr:to>
          <xdr:col>4</xdr:col>
          <xdr:colOff>666750</xdr:colOff>
          <xdr:row>23</xdr:row>
          <xdr:rowOff>285750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47625</xdr:rowOff>
        </xdr:from>
        <xdr:to>
          <xdr:col>4</xdr:col>
          <xdr:colOff>647700</xdr:colOff>
          <xdr:row>24</xdr:row>
          <xdr:rowOff>285750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25</xdr:row>
          <xdr:rowOff>47625</xdr:rowOff>
        </xdr:from>
        <xdr:to>
          <xdr:col>4</xdr:col>
          <xdr:colOff>676275</xdr:colOff>
          <xdr:row>25</xdr:row>
          <xdr:rowOff>285750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26</xdr:row>
          <xdr:rowOff>47625</xdr:rowOff>
        </xdr:from>
        <xdr:to>
          <xdr:col>4</xdr:col>
          <xdr:colOff>676275</xdr:colOff>
          <xdr:row>26</xdr:row>
          <xdr:rowOff>295275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27</xdr:row>
          <xdr:rowOff>38100</xdr:rowOff>
        </xdr:from>
        <xdr:to>
          <xdr:col>4</xdr:col>
          <xdr:colOff>676275</xdr:colOff>
          <xdr:row>27</xdr:row>
          <xdr:rowOff>285750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28</xdr:row>
          <xdr:rowOff>28575</xdr:rowOff>
        </xdr:from>
        <xdr:to>
          <xdr:col>4</xdr:col>
          <xdr:colOff>676275</xdr:colOff>
          <xdr:row>28</xdr:row>
          <xdr:rowOff>276225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32</xdr:row>
          <xdr:rowOff>9525</xdr:rowOff>
        </xdr:from>
        <xdr:to>
          <xdr:col>9</xdr:col>
          <xdr:colOff>800100</xdr:colOff>
          <xdr:row>32</xdr:row>
          <xdr:rowOff>257175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30</xdr:row>
          <xdr:rowOff>28575</xdr:rowOff>
        </xdr:from>
        <xdr:to>
          <xdr:col>7</xdr:col>
          <xdr:colOff>609600</xdr:colOff>
          <xdr:row>30</xdr:row>
          <xdr:rowOff>276225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31</xdr:row>
          <xdr:rowOff>28575</xdr:rowOff>
        </xdr:from>
        <xdr:to>
          <xdr:col>7</xdr:col>
          <xdr:colOff>609600</xdr:colOff>
          <xdr:row>31</xdr:row>
          <xdr:rowOff>276225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32</xdr:row>
          <xdr:rowOff>38100</xdr:rowOff>
        </xdr:from>
        <xdr:to>
          <xdr:col>7</xdr:col>
          <xdr:colOff>609600</xdr:colOff>
          <xdr:row>32</xdr:row>
          <xdr:rowOff>285750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1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33</xdr:row>
          <xdr:rowOff>57150</xdr:rowOff>
        </xdr:from>
        <xdr:to>
          <xdr:col>7</xdr:col>
          <xdr:colOff>619125</xdr:colOff>
          <xdr:row>33</xdr:row>
          <xdr:rowOff>304800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1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34</xdr:row>
          <xdr:rowOff>38100</xdr:rowOff>
        </xdr:from>
        <xdr:to>
          <xdr:col>7</xdr:col>
          <xdr:colOff>619125</xdr:colOff>
          <xdr:row>34</xdr:row>
          <xdr:rowOff>285750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1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36</xdr:row>
          <xdr:rowOff>38100</xdr:rowOff>
        </xdr:from>
        <xdr:to>
          <xdr:col>7</xdr:col>
          <xdr:colOff>619125</xdr:colOff>
          <xdr:row>36</xdr:row>
          <xdr:rowOff>285750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1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37</xdr:row>
          <xdr:rowOff>28575</xdr:rowOff>
        </xdr:from>
        <xdr:to>
          <xdr:col>7</xdr:col>
          <xdr:colOff>619125</xdr:colOff>
          <xdr:row>37</xdr:row>
          <xdr:rowOff>276225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1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38</xdr:row>
          <xdr:rowOff>38100</xdr:rowOff>
        </xdr:from>
        <xdr:to>
          <xdr:col>1</xdr:col>
          <xdr:colOff>104775</xdr:colOff>
          <xdr:row>38</xdr:row>
          <xdr:rowOff>285750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3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39</xdr:row>
          <xdr:rowOff>38100</xdr:rowOff>
        </xdr:from>
        <xdr:to>
          <xdr:col>1</xdr:col>
          <xdr:colOff>85725</xdr:colOff>
          <xdr:row>39</xdr:row>
          <xdr:rowOff>276225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3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40</xdr:row>
          <xdr:rowOff>38100</xdr:rowOff>
        </xdr:from>
        <xdr:to>
          <xdr:col>1</xdr:col>
          <xdr:colOff>114300</xdr:colOff>
          <xdr:row>40</xdr:row>
          <xdr:rowOff>276225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3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41</xdr:row>
          <xdr:rowOff>47625</xdr:rowOff>
        </xdr:from>
        <xdr:to>
          <xdr:col>1</xdr:col>
          <xdr:colOff>114300</xdr:colOff>
          <xdr:row>41</xdr:row>
          <xdr:rowOff>295275</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3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42</xdr:row>
          <xdr:rowOff>9525</xdr:rowOff>
        </xdr:from>
        <xdr:to>
          <xdr:col>1</xdr:col>
          <xdr:colOff>114300</xdr:colOff>
          <xdr:row>42</xdr:row>
          <xdr:rowOff>257175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3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44</xdr:row>
          <xdr:rowOff>9525</xdr:rowOff>
        </xdr:from>
        <xdr:to>
          <xdr:col>1</xdr:col>
          <xdr:colOff>114300</xdr:colOff>
          <xdr:row>44</xdr:row>
          <xdr:rowOff>257175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3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43</xdr:row>
          <xdr:rowOff>9525</xdr:rowOff>
        </xdr:from>
        <xdr:to>
          <xdr:col>1</xdr:col>
          <xdr:colOff>123825</xdr:colOff>
          <xdr:row>43</xdr:row>
          <xdr:rowOff>257175</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3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46</xdr:row>
          <xdr:rowOff>9525</xdr:rowOff>
        </xdr:from>
        <xdr:to>
          <xdr:col>1</xdr:col>
          <xdr:colOff>114300</xdr:colOff>
          <xdr:row>46</xdr:row>
          <xdr:rowOff>257175</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3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1247775</xdr:colOff>
          <xdr:row>36</xdr:row>
          <xdr:rowOff>47625</xdr:rowOff>
        </xdr:from>
        <xdr:to>
          <xdr:col>10</xdr:col>
          <xdr:colOff>333375</xdr:colOff>
          <xdr:row>36</xdr:row>
          <xdr:rowOff>371475</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300-000045300000}"/>
                </a:ext>
              </a:extLst>
            </xdr:cNvPr>
            <xdr:cNvSpPr/>
          </xdr:nvSpPr>
          <xdr:spPr bwMode="auto">
            <a:xfrm>
              <a:off x="0" y="0"/>
              <a:ext cx="0" cy="0"/>
            </a:xfrm>
            <a:prstGeom prst="rect">
              <a:avLst/>
            </a:prstGeom>
            <a:noFill/>
            <a:ln>
              <a:noFill/>
            </a:ln>
            <a:extLst>
              <a:ext uri="{909E8E84-426E-40DD-AFC4-6F175D3DCCD1}">
                <a14:hiddenFill>
                  <a:solidFill>
                    <a:srgbClr val="EAEAEA"/>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45</xdr:row>
          <xdr:rowOff>9525</xdr:rowOff>
        </xdr:from>
        <xdr:to>
          <xdr:col>1</xdr:col>
          <xdr:colOff>133350</xdr:colOff>
          <xdr:row>45</xdr:row>
          <xdr:rowOff>266700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3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25</xdr:row>
          <xdr:rowOff>19050</xdr:rowOff>
        </xdr:from>
        <xdr:to>
          <xdr:col>7</xdr:col>
          <xdr:colOff>447675</xdr:colOff>
          <xdr:row>25</xdr:row>
          <xdr:rowOff>266700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3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27</xdr:row>
          <xdr:rowOff>19050</xdr:rowOff>
        </xdr:from>
        <xdr:to>
          <xdr:col>7</xdr:col>
          <xdr:colOff>666750</xdr:colOff>
          <xdr:row>27</xdr:row>
          <xdr:rowOff>266700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3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29</xdr:row>
          <xdr:rowOff>19050</xdr:rowOff>
        </xdr:from>
        <xdr:to>
          <xdr:col>7</xdr:col>
          <xdr:colOff>695325</xdr:colOff>
          <xdr:row>29</xdr:row>
          <xdr:rowOff>266700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3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31</xdr:row>
          <xdr:rowOff>19050</xdr:rowOff>
        </xdr:from>
        <xdr:to>
          <xdr:col>7</xdr:col>
          <xdr:colOff>457200</xdr:colOff>
          <xdr:row>31</xdr:row>
          <xdr:rowOff>266700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3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33</xdr:row>
          <xdr:rowOff>19050</xdr:rowOff>
        </xdr:from>
        <xdr:to>
          <xdr:col>7</xdr:col>
          <xdr:colOff>466725</xdr:colOff>
          <xdr:row>33</xdr:row>
          <xdr:rowOff>266700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3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35</xdr:row>
          <xdr:rowOff>19050</xdr:rowOff>
        </xdr:from>
        <xdr:to>
          <xdr:col>7</xdr:col>
          <xdr:colOff>676275</xdr:colOff>
          <xdr:row>35</xdr:row>
          <xdr:rowOff>266700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3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56</xdr:row>
          <xdr:rowOff>57150</xdr:rowOff>
        </xdr:from>
        <xdr:to>
          <xdr:col>7</xdr:col>
          <xdr:colOff>819150</xdr:colOff>
          <xdr:row>56</xdr:row>
          <xdr:rowOff>304800</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3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69</xdr:row>
          <xdr:rowOff>57150</xdr:rowOff>
        </xdr:from>
        <xdr:to>
          <xdr:col>7</xdr:col>
          <xdr:colOff>819150</xdr:colOff>
          <xdr:row>69</xdr:row>
          <xdr:rowOff>304800</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3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71</xdr:row>
          <xdr:rowOff>57150</xdr:rowOff>
        </xdr:from>
        <xdr:to>
          <xdr:col>7</xdr:col>
          <xdr:colOff>819150</xdr:colOff>
          <xdr:row>71</xdr:row>
          <xdr:rowOff>304800</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3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83</xdr:row>
          <xdr:rowOff>57150</xdr:rowOff>
        </xdr:from>
        <xdr:to>
          <xdr:col>7</xdr:col>
          <xdr:colOff>819150</xdr:colOff>
          <xdr:row>83</xdr:row>
          <xdr:rowOff>304800</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300-00005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85</xdr:row>
          <xdr:rowOff>57150</xdr:rowOff>
        </xdr:from>
        <xdr:to>
          <xdr:col>7</xdr:col>
          <xdr:colOff>819150</xdr:colOff>
          <xdr:row>85</xdr:row>
          <xdr:rowOff>304800</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3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76201</xdr:colOff>
      <xdr:row>0</xdr:row>
      <xdr:rowOff>0</xdr:rowOff>
    </xdr:from>
    <xdr:to>
      <xdr:col>10</xdr:col>
      <xdr:colOff>666750</xdr:colOff>
      <xdr:row>2</xdr:row>
      <xdr:rowOff>9525</xdr:rowOff>
    </xdr:to>
    <xdr:sp macro="" textlink="">
      <xdr:nvSpPr>
        <xdr:cNvPr id="2" name="テキスト ボックス 1">
          <a:extLst>
            <a:ext uri="{FF2B5EF4-FFF2-40B4-BE49-F238E27FC236}">
              <a16:creationId xmlns:a16="http://schemas.microsoft.com/office/drawing/2014/main" id="{3AF75C3A-BBB3-4E6B-B797-0E2DAAF2F07C}"/>
            </a:ext>
          </a:extLst>
        </xdr:cNvPr>
        <xdr:cNvSpPr txBox="1"/>
      </xdr:nvSpPr>
      <xdr:spPr>
        <a:xfrm>
          <a:off x="5457826" y="0"/>
          <a:ext cx="5638799" cy="6477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600" b="1" kern="1200">
              <a:solidFill>
                <a:srgbClr val="C00000"/>
              </a:solidFill>
              <a:latin typeface="ＭＳ Ｐゴシック" panose="020B0600070205080204" pitchFamily="50" charset="-128"/>
              <a:ea typeface="ＭＳ Ｐゴシック" panose="020B0600070205080204" pitchFamily="50" charset="-128"/>
            </a:rPr>
            <a:t>LCCO</a:t>
          </a:r>
          <a:r>
            <a:rPr kumimoji="1" lang="en-US" altLang="ja-JP" sz="1600" b="1" kern="1200" baseline="-25000">
              <a:solidFill>
                <a:srgbClr val="C00000"/>
              </a:solidFill>
              <a:latin typeface="ＭＳ Ｐゴシック" panose="020B0600070205080204" pitchFamily="50" charset="-128"/>
              <a:ea typeface="ＭＳ Ｐゴシック" panose="020B0600070205080204" pitchFamily="50" charset="-128"/>
            </a:rPr>
            <a:t>2</a:t>
          </a:r>
          <a:r>
            <a:rPr kumimoji="1" lang="ja-JP" altLang="en-US" sz="1600" b="1" kern="1200">
              <a:solidFill>
                <a:srgbClr val="C00000"/>
              </a:solidFill>
              <a:latin typeface="ＭＳ Ｐゴシック" panose="020B0600070205080204" pitchFamily="50" charset="-128"/>
              <a:ea typeface="ＭＳ Ｐゴシック" panose="020B0600070205080204" pitchFamily="50" charset="-128"/>
            </a:rPr>
            <a:t>評価の申請のみの場合は本様式に記載してください</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21</xdr:row>
          <xdr:rowOff>19050</xdr:rowOff>
        </xdr:from>
        <xdr:to>
          <xdr:col>7</xdr:col>
          <xdr:colOff>762000</xdr:colOff>
          <xdr:row>21</xdr:row>
          <xdr:rowOff>266700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xdr:row>
          <xdr:rowOff>19050</xdr:rowOff>
        </xdr:from>
        <xdr:to>
          <xdr:col>7</xdr:col>
          <xdr:colOff>962025</xdr:colOff>
          <xdr:row>23</xdr:row>
          <xdr:rowOff>266700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xdr:row>
          <xdr:rowOff>19050</xdr:rowOff>
        </xdr:from>
        <xdr:to>
          <xdr:col>7</xdr:col>
          <xdr:colOff>781050</xdr:colOff>
          <xdr:row>25</xdr:row>
          <xdr:rowOff>266700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xdr:row>
          <xdr:rowOff>19050</xdr:rowOff>
        </xdr:from>
        <xdr:to>
          <xdr:col>7</xdr:col>
          <xdr:colOff>666750</xdr:colOff>
          <xdr:row>27</xdr:row>
          <xdr:rowOff>266700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xdr:row>
          <xdr:rowOff>0</xdr:rowOff>
        </xdr:from>
        <xdr:to>
          <xdr:col>7</xdr:col>
          <xdr:colOff>923925</xdr:colOff>
          <xdr:row>30</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31</xdr:row>
          <xdr:rowOff>0</xdr:rowOff>
        </xdr:from>
        <xdr:to>
          <xdr:col>7</xdr:col>
          <xdr:colOff>923925</xdr:colOff>
          <xdr:row>32</xdr:row>
          <xdr:rowOff>9525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4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xdr:row>
          <xdr:rowOff>19050</xdr:rowOff>
        </xdr:from>
        <xdr:to>
          <xdr:col>7</xdr:col>
          <xdr:colOff>762000</xdr:colOff>
          <xdr:row>23</xdr:row>
          <xdr:rowOff>266700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xdr:row>
          <xdr:rowOff>19050</xdr:rowOff>
        </xdr:from>
        <xdr:to>
          <xdr:col>7</xdr:col>
          <xdr:colOff>762000</xdr:colOff>
          <xdr:row>25</xdr:row>
          <xdr:rowOff>266700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xdr:row>
          <xdr:rowOff>19050</xdr:rowOff>
        </xdr:from>
        <xdr:to>
          <xdr:col>7</xdr:col>
          <xdr:colOff>762000</xdr:colOff>
          <xdr:row>27</xdr:row>
          <xdr:rowOff>266700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xdr:row>
          <xdr:rowOff>19050</xdr:rowOff>
        </xdr:from>
        <xdr:to>
          <xdr:col>7</xdr:col>
          <xdr:colOff>762000</xdr:colOff>
          <xdr:row>29</xdr:row>
          <xdr:rowOff>266700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31</xdr:row>
          <xdr:rowOff>19050</xdr:rowOff>
        </xdr:from>
        <xdr:to>
          <xdr:col>7</xdr:col>
          <xdr:colOff>762000</xdr:colOff>
          <xdr:row>31</xdr:row>
          <xdr:rowOff>266700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40</xdr:row>
          <xdr:rowOff>38100</xdr:rowOff>
        </xdr:from>
        <xdr:to>
          <xdr:col>7</xdr:col>
          <xdr:colOff>923925</xdr:colOff>
          <xdr:row>40</xdr:row>
          <xdr:rowOff>323850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4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53</xdr:row>
          <xdr:rowOff>38100</xdr:rowOff>
        </xdr:from>
        <xdr:to>
          <xdr:col>7</xdr:col>
          <xdr:colOff>923925</xdr:colOff>
          <xdr:row>53</xdr:row>
          <xdr:rowOff>323850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4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55</xdr:row>
          <xdr:rowOff>38100</xdr:rowOff>
        </xdr:from>
        <xdr:to>
          <xdr:col>7</xdr:col>
          <xdr:colOff>923925</xdr:colOff>
          <xdr:row>55</xdr:row>
          <xdr:rowOff>323850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4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xdr:row>
          <xdr:rowOff>38100</xdr:rowOff>
        </xdr:from>
        <xdr:to>
          <xdr:col>7</xdr:col>
          <xdr:colOff>923925</xdr:colOff>
          <xdr:row>67</xdr:row>
          <xdr:rowOff>323850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4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xdr:row>
          <xdr:rowOff>38100</xdr:rowOff>
        </xdr:from>
        <xdr:to>
          <xdr:col>7</xdr:col>
          <xdr:colOff>923925</xdr:colOff>
          <xdr:row>69</xdr:row>
          <xdr:rowOff>323850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4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kern="12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3" Type="http://schemas.openxmlformats.org/officeDocument/2006/relationships/vmlDrawing" Target="../drawings/vmlDrawing2.vml"/><Relationship Id="rId21" Type="http://schemas.openxmlformats.org/officeDocument/2006/relationships/ctrlProp" Target="../ctrlProps/ctrlProp47.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42.xml"/><Relationship Id="rId20" Type="http://schemas.openxmlformats.org/officeDocument/2006/relationships/ctrlProp" Target="../ctrlProps/ctrlProp46.xml"/><Relationship Id="rId1" Type="http://schemas.openxmlformats.org/officeDocument/2006/relationships/printerSettings" Target="../printerSettings/printerSettings4.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10" Type="http://schemas.openxmlformats.org/officeDocument/2006/relationships/ctrlProp" Target="../ctrlProps/ctrlProp36.xml"/><Relationship Id="rId19" Type="http://schemas.openxmlformats.org/officeDocument/2006/relationships/ctrlProp" Target="../ctrlProps/ctrlProp45.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3.v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 Type="http://schemas.openxmlformats.org/officeDocument/2006/relationships/drawing" Target="../drawings/drawing3.xml"/><Relationship Id="rId16" Type="http://schemas.openxmlformats.org/officeDocument/2006/relationships/ctrlProp" Target="../ctrlProps/ctrlProp63.xml"/><Relationship Id="rId1" Type="http://schemas.openxmlformats.org/officeDocument/2006/relationships/printerSettings" Target="../printerSettings/printerSettings5.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tint="-9.9978637043366805E-2"/>
  </sheetPr>
  <dimension ref="A1:AXE2"/>
  <sheetViews>
    <sheetView topLeftCell="AVP1" zoomScale="80" zoomScaleNormal="80" workbookViewId="0">
      <selection activeCell="AVP2" sqref="AVP2"/>
    </sheetView>
  </sheetViews>
  <sheetFormatPr defaultRowHeight="18.75"/>
  <cols>
    <col min="1" max="1" width="13" bestFit="1" customWidth="1"/>
    <col min="2" max="2" width="19.25" bestFit="1" customWidth="1"/>
    <col min="3" max="3" width="29.625" bestFit="1" customWidth="1"/>
    <col min="4" max="5" width="41.5" bestFit="1" customWidth="1"/>
    <col min="6" max="6" width="13" bestFit="1" customWidth="1"/>
    <col min="7" max="7" width="17.25" bestFit="1" customWidth="1"/>
    <col min="8" max="8" width="23.5" bestFit="1" customWidth="1"/>
    <col min="9" max="9" width="19.25" bestFit="1" customWidth="1"/>
    <col min="10" max="10" width="12" customWidth="1"/>
    <col min="11" max="11" width="17.25" bestFit="1" customWidth="1"/>
    <col min="12" max="21" width="17.25" customWidth="1"/>
    <col min="22" max="22" width="17.25" bestFit="1" customWidth="1"/>
    <col min="23" max="23" width="21" bestFit="1" customWidth="1"/>
    <col min="24" max="24" width="17.25" bestFit="1" customWidth="1"/>
    <col min="25" max="28" width="17.25" customWidth="1"/>
    <col min="29" max="29" width="21.875" bestFit="1" customWidth="1"/>
    <col min="30" max="31" width="21.875" customWidth="1"/>
    <col min="32" max="59" width="17.25" customWidth="1"/>
    <col min="60" max="60" width="17" customWidth="1"/>
    <col min="61" max="61" width="10.25" bestFit="1" customWidth="1"/>
    <col min="62" max="62" width="24.5" bestFit="1" customWidth="1"/>
    <col min="63" max="63" width="11.75" bestFit="1" customWidth="1"/>
    <col min="64" max="64" width="24.75" bestFit="1" customWidth="1"/>
    <col min="65" max="65" width="20.5" bestFit="1" customWidth="1"/>
    <col min="66" max="66" width="10.25" bestFit="1" customWidth="1"/>
    <col min="67" max="67" width="24.5" bestFit="1" customWidth="1"/>
    <col min="68" max="68" width="16.375" bestFit="1" customWidth="1"/>
    <col min="69" max="69" width="24.5" bestFit="1" customWidth="1"/>
    <col min="70" max="70" width="16.375" bestFit="1" customWidth="1"/>
    <col min="71" max="74" width="18.375" bestFit="1" customWidth="1"/>
    <col min="75" max="75" width="13" bestFit="1" customWidth="1"/>
    <col min="76" max="79" width="12.25" bestFit="1" customWidth="1"/>
    <col min="80" max="80" width="18" bestFit="1" customWidth="1"/>
    <col min="81" max="81" width="22.5" bestFit="1" customWidth="1"/>
    <col min="82" max="82" width="26.625" bestFit="1" customWidth="1"/>
    <col min="83" max="84" width="30.75" bestFit="1" customWidth="1"/>
    <col min="85" max="85" width="37" bestFit="1" customWidth="1"/>
    <col min="86" max="86" width="30.75" bestFit="1" customWidth="1"/>
    <col min="87" max="87" width="24.5" bestFit="1" customWidth="1"/>
    <col min="88" max="88" width="32.625" bestFit="1" customWidth="1"/>
    <col min="89" max="89" width="45.125" bestFit="1" customWidth="1"/>
    <col min="90" max="91" width="30.5" bestFit="1" customWidth="1"/>
    <col min="92" max="92" width="28.75" bestFit="1" customWidth="1"/>
    <col min="93" max="93" width="18.375" bestFit="1" customWidth="1"/>
    <col min="94" max="94" width="22.5" bestFit="1" customWidth="1"/>
    <col min="95" max="95" width="12.25" bestFit="1" customWidth="1"/>
    <col min="96" max="96" width="22.5" bestFit="1" customWidth="1"/>
    <col min="97" max="97" width="28.375" bestFit="1" customWidth="1"/>
    <col min="98" max="98" width="36.875" bestFit="1" customWidth="1"/>
    <col min="99" max="99" width="16" bestFit="1" customWidth="1"/>
    <col min="100" max="100" width="16.375" bestFit="1" customWidth="1"/>
    <col min="101" max="101" width="26.625" bestFit="1" customWidth="1"/>
    <col min="102" max="103" width="30.75" bestFit="1" customWidth="1"/>
    <col min="104" max="104" width="37" bestFit="1" customWidth="1"/>
    <col min="105" max="105" width="30.75" bestFit="1" customWidth="1"/>
    <col min="106" max="106" width="24.5" bestFit="1" customWidth="1"/>
    <col min="107" max="107" width="32.625" bestFit="1" customWidth="1"/>
    <col min="108" max="108" width="45.125" bestFit="1" customWidth="1"/>
    <col min="109" max="110" width="30.5" bestFit="1" customWidth="1"/>
    <col min="111" max="111" width="28.75" bestFit="1" customWidth="1"/>
    <col min="112" max="112" width="18.375" bestFit="1" customWidth="1"/>
    <col min="113" max="113" width="22.5" bestFit="1" customWidth="1"/>
    <col min="114" max="114" width="12.25" bestFit="1" customWidth="1"/>
    <col min="115" max="115" width="22.5" bestFit="1" customWidth="1"/>
    <col min="116" max="116" width="28.375" bestFit="1" customWidth="1"/>
    <col min="117" max="117" width="36.875" bestFit="1" customWidth="1"/>
    <col min="118" max="118" width="16" bestFit="1" customWidth="1"/>
    <col min="119" max="119" width="16.375" bestFit="1" customWidth="1"/>
    <col min="120" max="120" width="10.25" bestFit="1" customWidth="1"/>
    <col min="121" max="121" width="24.5" bestFit="1" customWidth="1"/>
    <col min="122" max="122" width="11.75" bestFit="1" customWidth="1"/>
    <col min="123" max="123" width="24.75" bestFit="1" customWidth="1"/>
    <col min="124" max="124" width="20.5" bestFit="1" customWidth="1"/>
    <col min="125" max="125" width="10.25" bestFit="1" customWidth="1"/>
    <col min="126" max="126" width="24.5" bestFit="1" customWidth="1"/>
    <col min="127" max="127" width="16.375" bestFit="1" customWidth="1"/>
    <col min="128" max="128" width="24.5" bestFit="1" customWidth="1"/>
    <col min="129" max="129" width="16.375" bestFit="1" customWidth="1"/>
    <col min="130" max="133" width="18.375" bestFit="1" customWidth="1"/>
    <col min="134" max="134" width="13" bestFit="1" customWidth="1"/>
    <col min="135" max="138" width="12.25" bestFit="1" customWidth="1"/>
    <col min="139" max="139" width="18" bestFit="1" customWidth="1"/>
    <col min="140" max="140" width="22.5" bestFit="1" customWidth="1"/>
    <col min="141" max="141" width="26.625" bestFit="1" customWidth="1"/>
    <col min="142" max="143" width="30.75" bestFit="1" customWidth="1"/>
    <col min="144" max="144" width="37" bestFit="1" customWidth="1"/>
    <col min="145" max="145" width="30.75" bestFit="1" customWidth="1"/>
    <col min="146" max="146" width="24.5" bestFit="1" customWidth="1"/>
    <col min="147" max="147" width="32.625" bestFit="1" customWidth="1"/>
    <col min="148" max="148" width="45.125" bestFit="1" customWidth="1"/>
    <col min="149" max="150" width="30.5" bestFit="1" customWidth="1"/>
    <col min="151" max="151" width="28.75" bestFit="1" customWidth="1"/>
    <col min="152" max="152" width="18.375" bestFit="1" customWidth="1"/>
    <col min="153" max="153" width="22.5" bestFit="1" customWidth="1"/>
    <col min="154" max="154" width="12.25" bestFit="1" customWidth="1"/>
    <col min="155" max="155" width="22.5" bestFit="1" customWidth="1"/>
    <col min="156" max="156" width="28.375" bestFit="1" customWidth="1"/>
    <col min="157" max="157" width="36.875" bestFit="1" customWidth="1"/>
    <col min="158" max="158" width="16" bestFit="1" customWidth="1"/>
    <col min="159" max="159" width="16.375" bestFit="1" customWidth="1"/>
    <col min="160" max="160" width="26.625" bestFit="1" customWidth="1"/>
    <col min="161" max="162" width="30.75" bestFit="1" customWidth="1"/>
    <col min="163" max="163" width="37" bestFit="1" customWidth="1"/>
    <col min="164" max="164" width="30.75" bestFit="1" customWidth="1"/>
    <col min="165" max="165" width="24.5" bestFit="1" customWidth="1"/>
    <col min="166" max="166" width="32.625" bestFit="1" customWidth="1"/>
    <col min="167" max="167" width="45.125" bestFit="1" customWidth="1"/>
    <col min="168" max="169" width="30.5" bestFit="1" customWidth="1"/>
    <col min="170" max="170" width="28.75" bestFit="1" customWidth="1"/>
    <col min="171" max="171" width="18.375" bestFit="1" customWidth="1"/>
    <col min="172" max="172" width="22.5" bestFit="1" customWidth="1"/>
    <col min="173" max="173" width="12.25" bestFit="1" customWidth="1"/>
    <col min="174" max="174" width="22.5" bestFit="1" customWidth="1"/>
    <col min="175" max="175" width="28.375" bestFit="1" customWidth="1"/>
    <col min="176" max="176" width="36.875" bestFit="1" customWidth="1"/>
    <col min="177" max="177" width="16" bestFit="1" customWidth="1"/>
    <col min="178" max="178" width="16.375" bestFit="1" customWidth="1"/>
    <col min="179" max="179" width="10.25" bestFit="1" customWidth="1"/>
    <col min="180" max="180" width="24.5" bestFit="1" customWidth="1"/>
    <col min="181" max="181" width="10.25" bestFit="1" customWidth="1"/>
    <col min="182" max="182" width="24.75" bestFit="1" customWidth="1"/>
    <col min="183" max="183" width="20.5" bestFit="1" customWidth="1"/>
    <col min="184" max="184" width="10.25" bestFit="1" customWidth="1"/>
    <col min="185" max="185" width="24.5" bestFit="1" customWidth="1"/>
    <col min="186" max="186" width="16.375" bestFit="1" customWidth="1"/>
    <col min="187" max="187" width="24.5" bestFit="1" customWidth="1"/>
    <col min="188" max="188" width="16.375" bestFit="1" customWidth="1"/>
    <col min="189" max="192" width="18.375" bestFit="1" customWidth="1"/>
    <col min="193" max="193" width="13" bestFit="1" customWidth="1"/>
    <col min="194" max="197" width="12.25" bestFit="1" customWidth="1"/>
    <col min="198" max="198" width="18" bestFit="1" customWidth="1"/>
    <col min="199" max="199" width="22.5" bestFit="1" customWidth="1"/>
    <col min="200" max="200" width="26.625" bestFit="1" customWidth="1"/>
    <col min="201" max="202" width="30.75" bestFit="1" customWidth="1"/>
    <col min="203" max="203" width="37" bestFit="1" customWidth="1"/>
    <col min="204" max="204" width="30.75" bestFit="1" customWidth="1"/>
    <col min="205" max="205" width="24.5" bestFit="1" customWidth="1"/>
    <col min="206" max="206" width="32.625" bestFit="1" customWidth="1"/>
    <col min="207" max="207" width="45.125" bestFit="1" customWidth="1"/>
    <col min="208" max="209" width="30.5" bestFit="1" customWidth="1"/>
    <col min="210" max="210" width="28.75" bestFit="1" customWidth="1"/>
    <col min="211" max="211" width="18.375" bestFit="1" customWidth="1"/>
    <col min="212" max="212" width="22.5" bestFit="1" customWidth="1"/>
    <col min="213" max="213" width="12.25" bestFit="1" customWidth="1"/>
    <col min="214" max="214" width="22.5" bestFit="1" customWidth="1"/>
    <col min="215" max="215" width="28.375" bestFit="1" customWidth="1"/>
    <col min="216" max="216" width="36.875" bestFit="1" customWidth="1"/>
    <col min="217" max="217" width="16" bestFit="1" customWidth="1"/>
    <col min="218" max="218" width="16.375" bestFit="1" customWidth="1"/>
    <col min="219" max="219" width="26.625" bestFit="1" customWidth="1"/>
    <col min="220" max="221" width="30.75" bestFit="1" customWidth="1"/>
    <col min="222" max="222" width="37" bestFit="1" customWidth="1"/>
    <col min="223" max="223" width="30.75" bestFit="1" customWidth="1"/>
    <col min="224" max="224" width="24.5" bestFit="1" customWidth="1"/>
    <col min="225" max="225" width="32.625" bestFit="1" customWidth="1"/>
    <col min="226" max="226" width="45.125" bestFit="1" customWidth="1"/>
    <col min="227" max="228" width="30.5" bestFit="1" customWidth="1"/>
    <col min="229" max="229" width="28.75" bestFit="1" customWidth="1"/>
    <col min="230" max="230" width="18.375" bestFit="1" customWidth="1"/>
    <col min="231" max="231" width="22.5" bestFit="1" customWidth="1"/>
    <col min="232" max="232" width="12.25" bestFit="1" customWidth="1"/>
    <col min="233" max="233" width="22.5" bestFit="1" customWidth="1"/>
    <col min="234" max="234" width="28.375" bestFit="1" customWidth="1"/>
    <col min="235" max="235" width="36.875" bestFit="1" customWidth="1"/>
    <col min="236" max="236" width="16" bestFit="1" customWidth="1"/>
    <col min="237" max="237" width="16.375" bestFit="1" customWidth="1"/>
    <col min="238" max="238" width="10.25" bestFit="1" customWidth="1"/>
    <col min="239" max="239" width="24.5" bestFit="1" customWidth="1"/>
    <col min="240" max="240" width="10.25" bestFit="1" customWidth="1"/>
    <col min="241" max="241" width="24.75" bestFit="1" customWidth="1"/>
    <col min="242" max="242" width="20.5" bestFit="1" customWidth="1"/>
    <col min="243" max="243" width="10.25" bestFit="1" customWidth="1"/>
    <col min="244" max="244" width="24.5" bestFit="1" customWidth="1"/>
    <col min="245" max="245" width="16.375" bestFit="1" customWidth="1"/>
    <col min="246" max="246" width="24.5" bestFit="1" customWidth="1"/>
    <col min="247" max="247" width="16.375" bestFit="1" customWidth="1"/>
    <col min="248" max="251" width="18.375" bestFit="1" customWidth="1"/>
    <col min="252" max="252" width="13" bestFit="1" customWidth="1"/>
    <col min="253" max="256" width="12.25" bestFit="1" customWidth="1"/>
    <col min="257" max="257" width="18" bestFit="1" customWidth="1"/>
    <col min="258" max="258" width="22.5" bestFit="1" customWidth="1"/>
    <col min="259" max="259" width="26.625" bestFit="1" customWidth="1"/>
    <col min="260" max="261" width="30.75" bestFit="1" customWidth="1"/>
    <col min="262" max="262" width="37" bestFit="1" customWidth="1"/>
    <col min="263" max="263" width="30.75" bestFit="1" customWidth="1"/>
    <col min="264" max="264" width="24.5" bestFit="1" customWidth="1"/>
    <col min="265" max="265" width="32.625" bestFit="1" customWidth="1"/>
    <col min="266" max="266" width="45.125" bestFit="1" customWidth="1"/>
    <col min="267" max="268" width="30.5" bestFit="1" customWidth="1"/>
    <col min="269" max="269" width="28.75" bestFit="1" customWidth="1"/>
    <col min="270" max="270" width="18.375" bestFit="1" customWidth="1"/>
    <col min="271" max="271" width="22.5" bestFit="1" customWidth="1"/>
    <col min="272" max="272" width="12.25" bestFit="1" customWidth="1"/>
    <col min="273" max="273" width="22.5" bestFit="1" customWidth="1"/>
    <col min="274" max="274" width="28.375" bestFit="1" customWidth="1"/>
    <col min="275" max="275" width="36.875" bestFit="1" customWidth="1"/>
    <col min="276" max="276" width="16" bestFit="1" customWidth="1"/>
    <col min="277" max="277" width="16.375" bestFit="1" customWidth="1"/>
    <col min="278" max="278" width="26.625" bestFit="1" customWidth="1"/>
    <col min="279" max="280" width="30.75" bestFit="1" customWidth="1"/>
    <col min="281" max="281" width="37" bestFit="1" customWidth="1"/>
    <col min="282" max="282" width="30.75" bestFit="1" customWidth="1"/>
    <col min="283" max="283" width="24.5" bestFit="1" customWidth="1"/>
    <col min="284" max="284" width="32.625" bestFit="1" customWidth="1"/>
    <col min="285" max="285" width="45.125" bestFit="1" customWidth="1"/>
    <col min="286" max="287" width="30.5" bestFit="1" customWidth="1"/>
    <col min="288" max="288" width="28.75" bestFit="1" customWidth="1"/>
    <col min="289" max="289" width="18.375" bestFit="1" customWidth="1"/>
    <col min="290" max="290" width="22.5" bestFit="1" customWidth="1"/>
    <col min="291" max="291" width="12.25" bestFit="1" customWidth="1"/>
    <col min="292" max="292" width="22.5" bestFit="1" customWidth="1"/>
    <col min="293" max="293" width="28.375" bestFit="1" customWidth="1"/>
    <col min="294" max="294" width="36.875" bestFit="1" customWidth="1"/>
    <col min="295" max="295" width="16" bestFit="1" customWidth="1"/>
    <col min="296" max="296" width="16.375" bestFit="1" customWidth="1"/>
    <col min="297" max="297" width="10.25" bestFit="1" customWidth="1"/>
    <col min="298" max="298" width="24.5" bestFit="1" customWidth="1"/>
    <col min="299" max="299" width="10.25" bestFit="1" customWidth="1"/>
    <col min="300" max="300" width="24.75" bestFit="1" customWidth="1"/>
    <col min="301" max="301" width="20.5" bestFit="1" customWidth="1"/>
    <col min="302" max="302" width="10.25" bestFit="1" customWidth="1"/>
    <col min="303" max="303" width="24.5" bestFit="1" customWidth="1"/>
    <col min="304" max="304" width="16.375" bestFit="1" customWidth="1"/>
    <col min="305" max="305" width="24.5" bestFit="1" customWidth="1"/>
    <col min="306" max="306" width="16.375" bestFit="1" customWidth="1"/>
    <col min="307" max="310" width="18.375" bestFit="1" customWidth="1"/>
    <col min="311" max="311" width="13" bestFit="1" customWidth="1"/>
    <col min="312" max="315" width="12.25" bestFit="1" customWidth="1"/>
    <col min="316" max="316" width="18" bestFit="1" customWidth="1"/>
    <col min="317" max="317" width="22.5" bestFit="1" customWidth="1"/>
    <col min="318" max="318" width="26.625" bestFit="1" customWidth="1"/>
    <col min="319" max="320" width="30.75" bestFit="1" customWidth="1"/>
    <col min="321" max="321" width="37" bestFit="1" customWidth="1"/>
    <col min="322" max="322" width="30.75" bestFit="1" customWidth="1"/>
    <col min="323" max="323" width="24.5" bestFit="1" customWidth="1"/>
    <col min="324" max="324" width="32.625" bestFit="1" customWidth="1"/>
    <col min="325" max="325" width="45.125" bestFit="1" customWidth="1"/>
    <col min="326" max="327" width="30.5" bestFit="1" customWidth="1"/>
    <col min="328" max="328" width="28.75" bestFit="1" customWidth="1"/>
    <col min="329" max="329" width="18.375" bestFit="1" customWidth="1"/>
    <col min="330" max="330" width="22.5" bestFit="1" customWidth="1"/>
    <col min="331" max="331" width="12.25" bestFit="1" customWidth="1"/>
    <col min="332" max="332" width="22.5" bestFit="1" customWidth="1"/>
    <col min="333" max="333" width="28.375" bestFit="1" customWidth="1"/>
    <col min="334" max="334" width="36.875" bestFit="1" customWidth="1"/>
    <col min="335" max="335" width="16" bestFit="1" customWidth="1"/>
    <col min="336" max="336" width="16.375" bestFit="1" customWidth="1"/>
    <col min="337" max="337" width="26.625" bestFit="1" customWidth="1"/>
    <col min="338" max="339" width="30.75" bestFit="1" customWidth="1"/>
    <col min="340" max="340" width="37" bestFit="1" customWidth="1"/>
    <col min="341" max="341" width="30.75" bestFit="1" customWidth="1"/>
    <col min="342" max="342" width="24.5" bestFit="1" customWidth="1"/>
    <col min="343" max="343" width="32.625" bestFit="1" customWidth="1"/>
    <col min="344" max="344" width="45.125" bestFit="1" customWidth="1"/>
    <col min="345" max="346" width="30.5" bestFit="1" customWidth="1"/>
    <col min="347" max="347" width="28.75" bestFit="1" customWidth="1"/>
    <col min="348" max="348" width="18.375" bestFit="1" customWidth="1"/>
    <col min="349" max="349" width="22.5" bestFit="1" customWidth="1"/>
    <col min="350" max="350" width="12.25" bestFit="1" customWidth="1"/>
    <col min="351" max="351" width="22.5" bestFit="1" customWidth="1"/>
    <col min="352" max="352" width="28.375" bestFit="1" customWidth="1"/>
    <col min="353" max="353" width="36.875" bestFit="1" customWidth="1"/>
    <col min="354" max="354" width="16" bestFit="1" customWidth="1"/>
    <col min="355" max="355" width="16.375" bestFit="1" customWidth="1"/>
    <col min="356" max="356" width="10.25" bestFit="1" customWidth="1"/>
    <col min="357" max="357" width="24.5" bestFit="1" customWidth="1"/>
    <col min="358" max="358" width="10.25" bestFit="1" customWidth="1"/>
    <col min="359" max="359" width="24.75" bestFit="1" customWidth="1"/>
    <col min="360" max="360" width="20.5" bestFit="1" customWidth="1"/>
    <col min="361" max="361" width="10.25" bestFit="1" customWidth="1"/>
    <col min="362" max="362" width="24.5" bestFit="1" customWidth="1"/>
    <col min="363" max="363" width="16.375" bestFit="1" customWidth="1"/>
    <col min="364" max="364" width="24.5" bestFit="1" customWidth="1"/>
    <col min="365" max="365" width="16.375" bestFit="1" customWidth="1"/>
    <col min="366" max="369" width="18.375" bestFit="1" customWidth="1"/>
    <col min="370" max="370" width="13" bestFit="1" customWidth="1"/>
    <col min="371" max="374" width="12.25" bestFit="1" customWidth="1"/>
    <col min="375" max="375" width="18" bestFit="1" customWidth="1"/>
    <col min="376" max="376" width="22.5" bestFit="1" customWidth="1"/>
    <col min="377" max="377" width="26.625" bestFit="1" customWidth="1"/>
    <col min="378" max="379" width="30.75" bestFit="1" customWidth="1"/>
    <col min="380" max="380" width="37" bestFit="1" customWidth="1"/>
    <col min="381" max="381" width="30.75" bestFit="1" customWidth="1"/>
    <col min="382" max="382" width="24.5" bestFit="1" customWidth="1"/>
    <col min="383" max="383" width="32.625" bestFit="1" customWidth="1"/>
    <col min="384" max="384" width="45.125" bestFit="1" customWidth="1"/>
    <col min="385" max="386" width="30.5" bestFit="1" customWidth="1"/>
    <col min="387" max="387" width="28.75" bestFit="1" customWidth="1"/>
    <col min="388" max="388" width="18.375" bestFit="1" customWidth="1"/>
    <col min="389" max="389" width="22.5" bestFit="1" customWidth="1"/>
    <col min="390" max="390" width="12.25" bestFit="1" customWidth="1"/>
    <col min="391" max="391" width="22.5" bestFit="1" customWidth="1"/>
    <col min="392" max="392" width="28.375" bestFit="1" customWidth="1"/>
    <col min="393" max="393" width="36.875" bestFit="1" customWidth="1"/>
    <col min="394" max="394" width="16" bestFit="1" customWidth="1"/>
    <col min="395" max="395" width="16.375" bestFit="1" customWidth="1"/>
    <col min="396" max="396" width="26.625" bestFit="1" customWidth="1"/>
    <col min="397" max="398" width="30.75" bestFit="1" customWidth="1"/>
    <col min="399" max="399" width="37" bestFit="1" customWidth="1"/>
    <col min="400" max="400" width="30.75" bestFit="1" customWidth="1"/>
    <col min="401" max="401" width="24.5" bestFit="1" customWidth="1"/>
    <col min="402" max="402" width="32.625" bestFit="1" customWidth="1"/>
    <col min="403" max="403" width="45.125" bestFit="1" customWidth="1"/>
    <col min="404" max="405" width="30.5" bestFit="1" customWidth="1"/>
    <col min="406" max="406" width="28.75" bestFit="1" customWidth="1"/>
    <col min="407" max="407" width="18.375" bestFit="1" customWidth="1"/>
    <col min="408" max="408" width="22.5" bestFit="1" customWidth="1"/>
    <col min="409" max="409" width="12.25" bestFit="1" customWidth="1"/>
    <col min="410" max="410" width="22.5" bestFit="1" customWidth="1"/>
    <col min="411" max="411" width="28.375" bestFit="1" customWidth="1"/>
    <col min="412" max="412" width="36.875" bestFit="1" customWidth="1"/>
    <col min="413" max="413" width="16" bestFit="1" customWidth="1"/>
    <col min="414" max="414" width="16.375" bestFit="1" customWidth="1"/>
    <col min="415" max="415" width="10.25" bestFit="1" customWidth="1"/>
    <col min="416" max="416" width="24.5" bestFit="1" customWidth="1"/>
    <col min="417" max="417" width="10.25" bestFit="1" customWidth="1"/>
    <col min="418" max="418" width="24.75" bestFit="1" customWidth="1"/>
    <col min="419" max="419" width="20.5" bestFit="1" customWidth="1"/>
    <col min="420" max="420" width="10.25" bestFit="1" customWidth="1"/>
    <col min="421" max="421" width="24.5" bestFit="1" customWidth="1"/>
    <col min="422" max="422" width="16.375" bestFit="1" customWidth="1"/>
    <col min="423" max="423" width="24.5" bestFit="1" customWidth="1"/>
    <col min="424" max="424" width="16.375" bestFit="1" customWidth="1"/>
    <col min="425" max="428" width="18.375" bestFit="1" customWidth="1"/>
    <col min="429" max="429" width="13" bestFit="1" customWidth="1"/>
    <col min="430" max="433" width="12.25" bestFit="1" customWidth="1"/>
    <col min="434" max="434" width="18" bestFit="1" customWidth="1"/>
    <col min="435" max="435" width="22.5" bestFit="1" customWidth="1"/>
    <col min="436" max="436" width="26.625" bestFit="1" customWidth="1"/>
    <col min="437" max="438" width="30.75" bestFit="1" customWidth="1"/>
    <col min="439" max="439" width="37" bestFit="1" customWidth="1"/>
    <col min="440" max="440" width="30.75" bestFit="1" customWidth="1"/>
    <col min="441" max="441" width="24.5" bestFit="1" customWidth="1"/>
    <col min="442" max="442" width="32.625" bestFit="1" customWidth="1"/>
    <col min="443" max="443" width="45.125" bestFit="1" customWidth="1"/>
    <col min="444" max="445" width="30.5" bestFit="1" customWidth="1"/>
    <col min="446" max="446" width="28.75" bestFit="1" customWidth="1"/>
    <col min="447" max="447" width="18.375" bestFit="1" customWidth="1"/>
    <col min="448" max="448" width="22.5" bestFit="1" customWidth="1"/>
    <col min="449" max="449" width="12.25" bestFit="1" customWidth="1"/>
    <col min="450" max="450" width="22.5" bestFit="1" customWidth="1"/>
    <col min="451" max="451" width="28.375" bestFit="1" customWidth="1"/>
    <col min="452" max="452" width="36.875" bestFit="1" customWidth="1"/>
    <col min="453" max="453" width="16" bestFit="1" customWidth="1"/>
    <col min="454" max="454" width="16.375" bestFit="1" customWidth="1"/>
    <col min="455" max="455" width="26.625" bestFit="1" customWidth="1"/>
    <col min="456" max="457" width="30.75" bestFit="1" customWidth="1"/>
    <col min="458" max="458" width="37" bestFit="1" customWidth="1"/>
    <col min="459" max="459" width="30.75" bestFit="1" customWidth="1"/>
    <col min="460" max="460" width="24.5" bestFit="1" customWidth="1"/>
    <col min="461" max="461" width="32.625" bestFit="1" customWidth="1"/>
    <col min="462" max="462" width="45.125" bestFit="1" customWidth="1"/>
    <col min="463" max="464" width="30.5" bestFit="1" customWidth="1"/>
    <col min="465" max="465" width="28.75" bestFit="1" customWidth="1"/>
    <col min="466" max="466" width="18.375" bestFit="1" customWidth="1"/>
    <col min="467" max="467" width="22.5" bestFit="1" customWidth="1"/>
    <col min="468" max="468" width="12.25" bestFit="1" customWidth="1"/>
    <col min="469" max="469" width="22.5" bestFit="1" customWidth="1"/>
    <col min="470" max="470" width="28.375" bestFit="1" customWidth="1"/>
    <col min="471" max="471" width="36.875" bestFit="1" customWidth="1"/>
    <col min="472" max="472" width="16" bestFit="1" customWidth="1"/>
    <col min="473" max="473" width="16.375" bestFit="1" customWidth="1"/>
    <col min="474" max="474" width="10.25" bestFit="1" customWidth="1"/>
    <col min="475" max="475" width="24.5" bestFit="1" customWidth="1"/>
    <col min="476" max="476" width="10.25" bestFit="1" customWidth="1"/>
    <col min="477" max="477" width="24.75" bestFit="1" customWidth="1"/>
    <col min="478" max="478" width="20.5" bestFit="1" customWidth="1"/>
    <col min="479" max="479" width="10.25" bestFit="1" customWidth="1"/>
    <col min="480" max="480" width="24.5" bestFit="1" customWidth="1"/>
    <col min="481" max="481" width="16.375" bestFit="1" customWidth="1"/>
    <col min="482" max="482" width="24.5" bestFit="1" customWidth="1"/>
    <col min="483" max="483" width="16.375" bestFit="1" customWidth="1"/>
    <col min="484" max="487" width="18.375" bestFit="1" customWidth="1"/>
    <col min="488" max="488" width="13" bestFit="1" customWidth="1"/>
    <col min="489" max="492" width="12.25" bestFit="1" customWidth="1"/>
    <col min="493" max="493" width="18" bestFit="1" customWidth="1"/>
    <col min="494" max="494" width="22.5" bestFit="1" customWidth="1"/>
    <col min="495" max="495" width="26.625" bestFit="1" customWidth="1"/>
    <col min="496" max="497" width="30.75" bestFit="1" customWidth="1"/>
    <col min="498" max="498" width="37" bestFit="1" customWidth="1"/>
    <col min="499" max="499" width="30.75" bestFit="1" customWidth="1"/>
    <col min="500" max="500" width="24.5" bestFit="1" customWidth="1"/>
    <col min="501" max="501" width="32.625" bestFit="1" customWidth="1"/>
    <col min="502" max="502" width="45.125" bestFit="1" customWidth="1"/>
    <col min="503" max="504" width="30.5" bestFit="1" customWidth="1"/>
    <col min="505" max="505" width="28.75" bestFit="1" customWidth="1"/>
    <col min="506" max="506" width="18.375" bestFit="1" customWidth="1"/>
    <col min="507" max="507" width="22.5" bestFit="1" customWidth="1"/>
    <col min="508" max="508" width="12.25" bestFit="1" customWidth="1"/>
    <col min="509" max="509" width="22.5" bestFit="1" customWidth="1"/>
    <col min="510" max="510" width="28.375" bestFit="1" customWidth="1"/>
    <col min="511" max="511" width="36.875" bestFit="1" customWidth="1"/>
    <col min="512" max="512" width="16" bestFit="1" customWidth="1"/>
    <col min="513" max="513" width="16.375" bestFit="1" customWidth="1"/>
    <col min="514" max="514" width="26.625" bestFit="1" customWidth="1"/>
    <col min="515" max="516" width="30.75" bestFit="1" customWidth="1"/>
    <col min="517" max="517" width="37" bestFit="1" customWidth="1"/>
    <col min="518" max="518" width="30.75" bestFit="1" customWidth="1"/>
    <col min="519" max="519" width="24.5" bestFit="1" customWidth="1"/>
    <col min="520" max="520" width="32.625" bestFit="1" customWidth="1"/>
    <col min="521" max="521" width="45.125" bestFit="1" customWidth="1"/>
    <col min="522" max="523" width="30.5" bestFit="1" customWidth="1"/>
    <col min="524" max="524" width="28.75" bestFit="1" customWidth="1"/>
    <col min="525" max="525" width="18.375" bestFit="1" customWidth="1"/>
    <col min="526" max="526" width="22.5" bestFit="1" customWidth="1"/>
    <col min="527" max="527" width="12.25" bestFit="1" customWidth="1"/>
    <col min="528" max="528" width="22.5" bestFit="1" customWidth="1"/>
    <col min="529" max="529" width="28.375" bestFit="1" customWidth="1"/>
    <col min="530" max="530" width="36.875" bestFit="1" customWidth="1"/>
    <col min="531" max="531" width="16" bestFit="1" customWidth="1"/>
    <col min="532" max="532" width="16.375" bestFit="1" customWidth="1"/>
    <col min="533" max="533" width="10.25" bestFit="1" customWidth="1"/>
    <col min="534" max="534" width="24.5" bestFit="1" customWidth="1"/>
    <col min="535" max="535" width="10.25" bestFit="1" customWidth="1"/>
    <col min="536" max="536" width="24.75" bestFit="1" customWidth="1"/>
    <col min="537" max="537" width="20.5" bestFit="1" customWidth="1"/>
    <col min="538" max="538" width="10.25" bestFit="1" customWidth="1"/>
    <col min="539" max="539" width="24.5" bestFit="1" customWidth="1"/>
    <col min="540" max="540" width="16.375" bestFit="1" customWidth="1"/>
    <col min="541" max="541" width="24.5" bestFit="1" customWidth="1"/>
    <col min="542" max="542" width="16.375" bestFit="1" customWidth="1"/>
    <col min="543" max="546" width="18.375" bestFit="1" customWidth="1"/>
    <col min="547" max="547" width="13" bestFit="1" customWidth="1"/>
    <col min="548" max="551" width="12.25" bestFit="1" customWidth="1"/>
    <col min="552" max="552" width="18" bestFit="1" customWidth="1"/>
    <col min="553" max="553" width="22.5" bestFit="1" customWidth="1"/>
    <col min="554" max="554" width="26.625" bestFit="1" customWidth="1"/>
    <col min="555" max="556" width="30.75" bestFit="1" customWidth="1"/>
    <col min="557" max="557" width="37" bestFit="1" customWidth="1"/>
    <col min="558" max="558" width="30.75" bestFit="1" customWidth="1"/>
    <col min="559" max="559" width="24.5" bestFit="1" customWidth="1"/>
    <col min="560" max="560" width="32.625" bestFit="1" customWidth="1"/>
    <col min="561" max="561" width="45.125" bestFit="1" customWidth="1"/>
    <col min="562" max="563" width="30.5" bestFit="1" customWidth="1"/>
    <col min="564" max="564" width="28.75" bestFit="1" customWidth="1"/>
    <col min="565" max="565" width="18.375" bestFit="1" customWidth="1"/>
    <col min="566" max="566" width="22.5" bestFit="1" customWidth="1"/>
    <col min="567" max="567" width="12.25" bestFit="1" customWidth="1"/>
    <col min="568" max="568" width="22.5" bestFit="1" customWidth="1"/>
    <col min="569" max="569" width="28.375" bestFit="1" customWidth="1"/>
    <col min="570" max="570" width="36.875" bestFit="1" customWidth="1"/>
    <col min="571" max="571" width="16" bestFit="1" customWidth="1"/>
    <col min="572" max="572" width="16.375" bestFit="1" customWidth="1"/>
    <col min="573" max="573" width="26.625" bestFit="1" customWidth="1"/>
    <col min="574" max="575" width="30.75" bestFit="1" customWidth="1"/>
    <col min="576" max="576" width="37" bestFit="1" customWidth="1"/>
    <col min="577" max="577" width="30.75" bestFit="1" customWidth="1"/>
    <col min="578" max="578" width="24.5" bestFit="1" customWidth="1"/>
    <col min="579" max="579" width="32.625" bestFit="1" customWidth="1"/>
    <col min="580" max="580" width="45.125" bestFit="1" customWidth="1"/>
    <col min="581" max="582" width="30.5" bestFit="1" customWidth="1"/>
    <col min="583" max="583" width="28.75" bestFit="1" customWidth="1"/>
    <col min="584" max="584" width="18.375" bestFit="1" customWidth="1"/>
    <col min="585" max="585" width="22.5" bestFit="1" customWidth="1"/>
    <col min="586" max="586" width="12.25" bestFit="1" customWidth="1"/>
    <col min="587" max="587" width="22.5" bestFit="1" customWidth="1"/>
    <col min="588" max="588" width="28.375" bestFit="1" customWidth="1"/>
    <col min="589" max="589" width="36.875" bestFit="1" customWidth="1"/>
    <col min="590" max="590" width="16" bestFit="1" customWidth="1"/>
    <col min="591" max="591" width="16.375" bestFit="1" customWidth="1"/>
    <col min="592" max="592" width="11.375" bestFit="1" customWidth="1"/>
    <col min="593" max="593" width="25.625" bestFit="1" customWidth="1"/>
    <col min="594" max="594" width="11.375" bestFit="1" customWidth="1"/>
    <col min="595" max="595" width="25.75" bestFit="1" customWidth="1"/>
    <col min="596" max="596" width="21.625" bestFit="1" customWidth="1"/>
    <col min="597" max="597" width="11.375" bestFit="1" customWidth="1"/>
    <col min="598" max="598" width="25.625" bestFit="1" customWidth="1"/>
    <col min="599" max="599" width="17.5" bestFit="1" customWidth="1"/>
    <col min="600" max="600" width="25.625" bestFit="1" customWidth="1"/>
    <col min="601" max="601" width="17.5" bestFit="1" customWidth="1"/>
    <col min="602" max="605" width="19.625" bestFit="1" customWidth="1"/>
    <col min="606" max="610" width="13.5" bestFit="1" customWidth="1"/>
    <col min="611" max="611" width="18" bestFit="1" customWidth="1"/>
    <col min="612" max="612" width="23.75" bestFit="1" customWidth="1"/>
    <col min="613" max="613" width="27.75" bestFit="1" customWidth="1"/>
    <col min="614" max="615" width="31.875" bestFit="1" customWidth="1"/>
    <col min="616" max="616" width="38.125" bestFit="1" customWidth="1"/>
    <col min="617" max="617" width="31.875" bestFit="1" customWidth="1"/>
    <col min="618" max="618" width="25.625" bestFit="1" customWidth="1"/>
    <col min="619" max="619" width="33.75" bestFit="1" customWidth="1"/>
    <col min="620" max="620" width="46.125" bestFit="1" customWidth="1"/>
    <col min="621" max="622" width="31.75" bestFit="1" customWidth="1"/>
    <col min="623" max="623" width="29.875" bestFit="1" customWidth="1"/>
    <col min="624" max="624" width="19.625" bestFit="1" customWidth="1"/>
    <col min="625" max="625" width="23.75" bestFit="1" customWidth="1"/>
    <col min="626" max="626" width="13.5" bestFit="1" customWidth="1"/>
    <col min="627" max="627" width="23.75" bestFit="1" customWidth="1"/>
    <col min="628" max="628" width="29.625" bestFit="1" customWidth="1"/>
    <col min="629" max="629" width="38" bestFit="1" customWidth="1"/>
    <col min="630" max="630" width="17.25" bestFit="1" customWidth="1"/>
    <col min="631" max="631" width="17.5" bestFit="1" customWidth="1"/>
    <col min="632" max="632" width="27.75" bestFit="1" customWidth="1"/>
    <col min="633" max="634" width="31.875" bestFit="1" customWidth="1"/>
    <col min="635" max="635" width="38.125" bestFit="1" customWidth="1"/>
    <col min="636" max="636" width="31.875" bestFit="1" customWidth="1"/>
    <col min="637" max="637" width="25.625" bestFit="1" customWidth="1"/>
    <col min="638" max="638" width="33.75" bestFit="1" customWidth="1"/>
    <col min="639" max="639" width="46.125" bestFit="1" customWidth="1"/>
    <col min="640" max="641" width="31.75" bestFit="1" customWidth="1"/>
    <col min="642" max="642" width="29.875" bestFit="1" customWidth="1"/>
    <col min="643" max="643" width="19.625" bestFit="1" customWidth="1"/>
    <col min="644" max="644" width="23.75" bestFit="1" customWidth="1"/>
    <col min="645" max="645" width="13.5" bestFit="1" customWidth="1"/>
    <col min="646" max="646" width="23.75" bestFit="1" customWidth="1"/>
    <col min="647" max="647" width="29.625" bestFit="1" customWidth="1"/>
    <col min="648" max="648" width="38" bestFit="1" customWidth="1"/>
    <col min="649" max="649" width="17.25" bestFit="1" customWidth="1"/>
    <col min="650" max="650" width="17.5" bestFit="1" customWidth="1"/>
    <col min="651" max="651" width="11.375" bestFit="1" customWidth="1"/>
    <col min="652" max="652" width="25.625" bestFit="1" customWidth="1"/>
    <col min="653" max="653" width="11.375" bestFit="1" customWidth="1"/>
    <col min="654" max="654" width="25.75" bestFit="1" customWidth="1"/>
    <col min="655" max="655" width="21.625" bestFit="1" customWidth="1"/>
    <col min="656" max="656" width="11.375" bestFit="1" customWidth="1"/>
    <col min="657" max="657" width="25.625" bestFit="1" customWidth="1"/>
    <col min="658" max="658" width="17.5" bestFit="1" customWidth="1"/>
    <col min="659" max="659" width="25.625" bestFit="1" customWidth="1"/>
    <col min="660" max="660" width="17.5" bestFit="1" customWidth="1"/>
    <col min="661" max="664" width="19.625" bestFit="1" customWidth="1"/>
    <col min="665" max="669" width="13.5" bestFit="1" customWidth="1"/>
    <col min="670" max="670" width="18" bestFit="1" customWidth="1"/>
    <col min="671" max="671" width="23.75" bestFit="1" customWidth="1"/>
    <col min="672" max="672" width="27.75" bestFit="1" customWidth="1"/>
    <col min="673" max="674" width="31.875" bestFit="1" customWidth="1"/>
    <col min="675" max="675" width="38.125" bestFit="1" customWidth="1"/>
    <col min="676" max="676" width="31.875" bestFit="1" customWidth="1"/>
    <col min="677" max="677" width="25.625" bestFit="1" customWidth="1"/>
    <col min="678" max="678" width="33.75" bestFit="1" customWidth="1"/>
    <col min="679" max="679" width="46.125" bestFit="1" customWidth="1"/>
    <col min="680" max="681" width="31.75" bestFit="1" customWidth="1"/>
    <col min="682" max="682" width="29.875" bestFit="1" customWidth="1"/>
    <col min="683" max="683" width="19.625" bestFit="1" customWidth="1"/>
    <col min="684" max="684" width="23.75" bestFit="1" customWidth="1"/>
    <col min="685" max="685" width="13.5" bestFit="1" customWidth="1"/>
    <col min="686" max="686" width="23.75" bestFit="1" customWidth="1"/>
    <col min="687" max="687" width="29.625" bestFit="1" customWidth="1"/>
    <col min="688" max="688" width="38" bestFit="1" customWidth="1"/>
    <col min="689" max="689" width="17.25" bestFit="1" customWidth="1"/>
    <col min="690" max="690" width="17.5" bestFit="1" customWidth="1"/>
    <col min="691" max="691" width="27.75" bestFit="1" customWidth="1"/>
    <col min="692" max="693" width="31.875" bestFit="1" customWidth="1"/>
    <col min="694" max="694" width="38.125" bestFit="1" customWidth="1"/>
    <col min="695" max="695" width="31.875" bestFit="1" customWidth="1"/>
    <col min="696" max="696" width="25.625" bestFit="1" customWidth="1"/>
    <col min="697" max="697" width="33.75" bestFit="1" customWidth="1"/>
    <col min="698" max="698" width="46.125" bestFit="1" customWidth="1"/>
    <col min="699" max="700" width="31.75" bestFit="1" customWidth="1"/>
    <col min="701" max="701" width="29.875" bestFit="1" customWidth="1"/>
    <col min="702" max="702" width="19.625" bestFit="1" customWidth="1"/>
    <col min="703" max="703" width="23.75" bestFit="1" customWidth="1"/>
    <col min="704" max="704" width="13.5" bestFit="1" customWidth="1"/>
    <col min="705" max="705" width="23.75" bestFit="1" customWidth="1"/>
    <col min="706" max="706" width="29.625" bestFit="1" customWidth="1"/>
    <col min="707" max="707" width="38" bestFit="1" customWidth="1"/>
    <col min="708" max="708" width="17.25" bestFit="1" customWidth="1"/>
    <col min="709" max="709" width="17.5" bestFit="1" customWidth="1"/>
    <col min="710" max="710" width="11.375" bestFit="1" customWidth="1"/>
    <col min="711" max="711" width="25.625" bestFit="1" customWidth="1"/>
    <col min="712" max="712" width="11.375" bestFit="1" customWidth="1"/>
    <col min="713" max="713" width="25.75" bestFit="1" customWidth="1"/>
    <col min="714" max="714" width="21.625" bestFit="1" customWidth="1"/>
    <col min="715" max="715" width="11.375" bestFit="1" customWidth="1"/>
    <col min="716" max="716" width="25.625" bestFit="1" customWidth="1"/>
    <col min="717" max="717" width="17.5" bestFit="1" customWidth="1"/>
    <col min="718" max="718" width="25.625" bestFit="1" customWidth="1"/>
    <col min="719" max="719" width="17.5" bestFit="1" customWidth="1"/>
    <col min="720" max="723" width="19.625" bestFit="1" customWidth="1"/>
    <col min="724" max="728" width="13.5" bestFit="1" customWidth="1"/>
    <col min="729" max="729" width="18" bestFit="1" customWidth="1"/>
    <col min="730" max="730" width="23.75" bestFit="1" customWidth="1"/>
    <col min="731" max="731" width="27.75" bestFit="1" customWidth="1"/>
    <col min="732" max="733" width="31.875" bestFit="1" customWidth="1"/>
    <col min="734" max="734" width="38.125" bestFit="1" customWidth="1"/>
    <col min="735" max="735" width="31.875" bestFit="1" customWidth="1"/>
    <col min="736" max="736" width="25.625" bestFit="1" customWidth="1"/>
    <col min="737" max="737" width="33.75" bestFit="1" customWidth="1"/>
    <col min="738" max="738" width="46.125" bestFit="1" customWidth="1"/>
    <col min="739" max="740" width="31.75" bestFit="1" customWidth="1"/>
    <col min="741" max="741" width="29.875" bestFit="1" customWidth="1"/>
    <col min="742" max="742" width="19.625" bestFit="1" customWidth="1"/>
    <col min="743" max="743" width="23.75" bestFit="1" customWidth="1"/>
    <col min="744" max="744" width="13.5" bestFit="1" customWidth="1"/>
    <col min="745" max="745" width="23.75" bestFit="1" customWidth="1"/>
    <col min="746" max="746" width="29.625" bestFit="1" customWidth="1"/>
    <col min="747" max="747" width="38" bestFit="1" customWidth="1"/>
    <col min="748" max="748" width="17.25" bestFit="1" customWidth="1"/>
    <col min="749" max="749" width="17.5" bestFit="1" customWidth="1"/>
    <col min="750" max="750" width="27.75" bestFit="1" customWidth="1"/>
    <col min="751" max="752" width="31.875" bestFit="1" customWidth="1"/>
    <col min="753" max="753" width="38.125" bestFit="1" customWidth="1"/>
    <col min="754" max="754" width="31.875" bestFit="1" customWidth="1"/>
    <col min="755" max="755" width="25.625" bestFit="1" customWidth="1"/>
    <col min="756" max="756" width="33.75" bestFit="1" customWidth="1"/>
    <col min="757" max="757" width="46.125" bestFit="1" customWidth="1"/>
    <col min="758" max="759" width="31.75" bestFit="1" customWidth="1"/>
    <col min="760" max="760" width="29.875" bestFit="1" customWidth="1"/>
    <col min="761" max="761" width="19.625" bestFit="1" customWidth="1"/>
    <col min="762" max="762" width="23.75" bestFit="1" customWidth="1"/>
    <col min="763" max="763" width="13.5" bestFit="1" customWidth="1"/>
    <col min="764" max="764" width="23.75" bestFit="1" customWidth="1"/>
    <col min="765" max="765" width="29.625" bestFit="1" customWidth="1"/>
    <col min="766" max="766" width="38" bestFit="1" customWidth="1"/>
    <col min="767" max="767" width="17.25" bestFit="1" customWidth="1"/>
    <col min="768" max="768" width="17.5" bestFit="1" customWidth="1"/>
    <col min="769" max="769" width="11.375" bestFit="1" customWidth="1"/>
    <col min="770" max="770" width="25.625" bestFit="1" customWidth="1"/>
    <col min="771" max="771" width="11.375" bestFit="1" customWidth="1"/>
    <col min="772" max="772" width="25.75" bestFit="1" customWidth="1"/>
    <col min="773" max="773" width="21.625" bestFit="1" customWidth="1"/>
    <col min="774" max="774" width="11.375" bestFit="1" customWidth="1"/>
    <col min="775" max="775" width="25.625" bestFit="1" customWidth="1"/>
    <col min="776" max="776" width="17.5" bestFit="1" customWidth="1"/>
    <col min="777" max="777" width="25.625" bestFit="1" customWidth="1"/>
    <col min="778" max="778" width="17.5" bestFit="1" customWidth="1"/>
    <col min="779" max="782" width="19.625" bestFit="1" customWidth="1"/>
    <col min="783" max="787" width="13.5" bestFit="1" customWidth="1"/>
    <col min="788" max="788" width="18" bestFit="1" customWidth="1"/>
    <col min="789" max="789" width="23.75" bestFit="1" customWidth="1"/>
    <col min="790" max="790" width="27.75" bestFit="1" customWidth="1"/>
    <col min="791" max="792" width="31.875" bestFit="1" customWidth="1"/>
    <col min="793" max="793" width="38.125" bestFit="1" customWidth="1"/>
    <col min="794" max="794" width="31.875" bestFit="1" customWidth="1"/>
    <col min="795" max="795" width="25.625" bestFit="1" customWidth="1"/>
    <col min="796" max="796" width="33.75" bestFit="1" customWidth="1"/>
    <col min="797" max="797" width="46.125" bestFit="1" customWidth="1"/>
    <col min="798" max="799" width="31.75" bestFit="1" customWidth="1"/>
    <col min="800" max="800" width="29.875" bestFit="1" customWidth="1"/>
    <col min="801" max="801" width="19.625" bestFit="1" customWidth="1"/>
    <col min="802" max="802" width="23.75" bestFit="1" customWidth="1"/>
    <col min="803" max="803" width="13.5" bestFit="1" customWidth="1"/>
    <col min="804" max="804" width="23.75" bestFit="1" customWidth="1"/>
    <col min="805" max="805" width="29.625" bestFit="1" customWidth="1"/>
    <col min="806" max="806" width="38" bestFit="1" customWidth="1"/>
    <col min="807" max="807" width="17.25" bestFit="1" customWidth="1"/>
    <col min="808" max="808" width="17.5" bestFit="1" customWidth="1"/>
    <col min="809" max="809" width="27.75" bestFit="1" customWidth="1"/>
    <col min="810" max="811" width="31.875" bestFit="1" customWidth="1"/>
    <col min="812" max="812" width="38.125" bestFit="1" customWidth="1"/>
    <col min="813" max="813" width="31.875" bestFit="1" customWidth="1"/>
    <col min="814" max="814" width="25.625" bestFit="1" customWidth="1"/>
    <col min="815" max="815" width="33.75" bestFit="1" customWidth="1"/>
    <col min="816" max="816" width="46.125" bestFit="1" customWidth="1"/>
    <col min="817" max="818" width="31.75" bestFit="1" customWidth="1"/>
    <col min="819" max="819" width="29.875" bestFit="1" customWidth="1"/>
    <col min="820" max="820" width="19.625" bestFit="1" customWidth="1"/>
    <col min="821" max="821" width="23.75" bestFit="1" customWidth="1"/>
    <col min="822" max="822" width="13.5" bestFit="1" customWidth="1"/>
    <col min="823" max="823" width="23.75" bestFit="1" customWidth="1"/>
    <col min="824" max="824" width="29.625" bestFit="1" customWidth="1"/>
    <col min="825" max="825" width="38" bestFit="1" customWidth="1"/>
    <col min="826" max="826" width="17.25" bestFit="1" customWidth="1"/>
    <col min="827" max="827" width="17.5" bestFit="1" customWidth="1"/>
    <col min="828" max="828" width="11.375" bestFit="1" customWidth="1"/>
    <col min="829" max="829" width="25.625" bestFit="1" customWidth="1"/>
    <col min="830" max="830" width="11.375" bestFit="1" customWidth="1"/>
    <col min="831" max="831" width="25.75" bestFit="1" customWidth="1"/>
    <col min="832" max="832" width="21.625" bestFit="1" customWidth="1"/>
    <col min="833" max="833" width="11.375" bestFit="1" customWidth="1"/>
    <col min="834" max="834" width="25.625" bestFit="1" customWidth="1"/>
    <col min="835" max="835" width="17.5" bestFit="1" customWidth="1"/>
    <col min="836" max="836" width="25.625" bestFit="1" customWidth="1"/>
    <col min="837" max="837" width="17.5" bestFit="1" customWidth="1"/>
    <col min="838" max="841" width="19.625" bestFit="1" customWidth="1"/>
    <col min="842" max="846" width="13.5" bestFit="1" customWidth="1"/>
    <col min="847" max="847" width="18" bestFit="1" customWidth="1"/>
    <col min="848" max="848" width="23.75" bestFit="1" customWidth="1"/>
    <col min="849" max="849" width="27.75" bestFit="1" customWidth="1"/>
    <col min="850" max="851" width="31.875" bestFit="1" customWidth="1"/>
    <col min="852" max="852" width="38.125" bestFit="1" customWidth="1"/>
    <col min="853" max="853" width="31.875" bestFit="1" customWidth="1"/>
    <col min="854" max="854" width="25.625" bestFit="1" customWidth="1"/>
    <col min="855" max="855" width="33.75" bestFit="1" customWidth="1"/>
    <col min="856" max="856" width="46.125" bestFit="1" customWidth="1"/>
    <col min="857" max="858" width="31.75" bestFit="1" customWidth="1"/>
    <col min="859" max="859" width="29.875" bestFit="1" customWidth="1"/>
    <col min="860" max="860" width="19.625" bestFit="1" customWidth="1"/>
    <col min="861" max="861" width="23.75" bestFit="1" customWidth="1"/>
    <col min="862" max="862" width="13.5" bestFit="1" customWidth="1"/>
    <col min="863" max="863" width="23.75" bestFit="1" customWidth="1"/>
    <col min="864" max="864" width="29.625" bestFit="1" customWidth="1"/>
    <col min="865" max="865" width="38" bestFit="1" customWidth="1"/>
    <col min="866" max="866" width="17.25" bestFit="1" customWidth="1"/>
    <col min="867" max="867" width="17.5" bestFit="1" customWidth="1"/>
    <col min="868" max="868" width="27.75" bestFit="1" customWidth="1"/>
    <col min="869" max="870" width="31.875" bestFit="1" customWidth="1"/>
    <col min="871" max="871" width="38.125" bestFit="1" customWidth="1"/>
    <col min="872" max="872" width="31.875" bestFit="1" customWidth="1"/>
    <col min="873" max="873" width="25.625" bestFit="1" customWidth="1"/>
    <col min="874" max="874" width="33.75" bestFit="1" customWidth="1"/>
    <col min="875" max="875" width="46.125" bestFit="1" customWidth="1"/>
    <col min="876" max="877" width="31.75" bestFit="1" customWidth="1"/>
    <col min="878" max="878" width="29.875" bestFit="1" customWidth="1"/>
    <col min="879" max="879" width="19.625" bestFit="1" customWidth="1"/>
    <col min="880" max="880" width="23.75" bestFit="1" customWidth="1"/>
    <col min="881" max="881" width="13.5" bestFit="1" customWidth="1"/>
    <col min="882" max="882" width="23.75" bestFit="1" customWidth="1"/>
    <col min="883" max="883" width="29.625" bestFit="1" customWidth="1"/>
    <col min="884" max="884" width="38" bestFit="1" customWidth="1"/>
    <col min="885" max="885" width="17.25" bestFit="1" customWidth="1"/>
    <col min="886" max="886" width="17.5" bestFit="1" customWidth="1"/>
    <col min="887" max="887" width="11.375" bestFit="1" customWidth="1"/>
    <col min="888" max="888" width="25.625" bestFit="1" customWidth="1"/>
    <col min="889" max="889" width="11.375" bestFit="1" customWidth="1"/>
    <col min="890" max="890" width="25.75" bestFit="1" customWidth="1"/>
    <col min="891" max="891" width="21.625" bestFit="1" customWidth="1"/>
    <col min="892" max="892" width="11.375" bestFit="1" customWidth="1"/>
    <col min="893" max="893" width="25.625" bestFit="1" customWidth="1"/>
    <col min="894" max="894" width="17.5" bestFit="1" customWidth="1"/>
    <col min="895" max="895" width="25.625" bestFit="1" customWidth="1"/>
    <col min="896" max="896" width="17.5" bestFit="1" customWidth="1"/>
    <col min="897" max="900" width="19.625" bestFit="1" customWidth="1"/>
    <col min="901" max="905" width="13.5" bestFit="1" customWidth="1"/>
    <col min="906" max="906" width="18" bestFit="1" customWidth="1"/>
    <col min="907" max="907" width="23.75" bestFit="1" customWidth="1"/>
    <col min="908" max="908" width="27.75" bestFit="1" customWidth="1"/>
    <col min="909" max="910" width="31.875" bestFit="1" customWidth="1"/>
    <col min="911" max="911" width="38.125" bestFit="1" customWidth="1"/>
    <col min="912" max="912" width="31.875" bestFit="1" customWidth="1"/>
    <col min="913" max="913" width="25.625" bestFit="1" customWidth="1"/>
    <col min="914" max="914" width="33.75" bestFit="1" customWidth="1"/>
    <col min="915" max="915" width="46.125" bestFit="1" customWidth="1"/>
    <col min="916" max="917" width="31.75" bestFit="1" customWidth="1"/>
    <col min="918" max="918" width="29.875" bestFit="1" customWidth="1"/>
    <col min="919" max="919" width="19.625" bestFit="1" customWidth="1"/>
    <col min="920" max="920" width="23.75" bestFit="1" customWidth="1"/>
    <col min="921" max="921" width="13.5" bestFit="1" customWidth="1"/>
    <col min="922" max="922" width="23.75" bestFit="1" customWidth="1"/>
    <col min="923" max="923" width="29.625" bestFit="1" customWidth="1"/>
    <col min="924" max="924" width="38" bestFit="1" customWidth="1"/>
    <col min="925" max="925" width="17.25" bestFit="1" customWidth="1"/>
    <col min="926" max="926" width="17.5" bestFit="1" customWidth="1"/>
    <col min="927" max="927" width="27.75" bestFit="1" customWidth="1"/>
    <col min="928" max="929" width="31.875" bestFit="1" customWidth="1"/>
    <col min="930" max="930" width="38.125" bestFit="1" customWidth="1"/>
    <col min="931" max="931" width="31.875" bestFit="1" customWidth="1"/>
    <col min="932" max="932" width="25.625" bestFit="1" customWidth="1"/>
    <col min="933" max="933" width="33.75" bestFit="1" customWidth="1"/>
    <col min="934" max="934" width="46.125" bestFit="1" customWidth="1"/>
    <col min="935" max="936" width="31.75" bestFit="1" customWidth="1"/>
    <col min="937" max="937" width="29.875" bestFit="1" customWidth="1"/>
    <col min="938" max="938" width="19.625" bestFit="1" customWidth="1"/>
    <col min="939" max="939" width="23.75" bestFit="1" customWidth="1"/>
    <col min="940" max="940" width="13.5" bestFit="1" customWidth="1"/>
    <col min="941" max="941" width="23.75" bestFit="1" customWidth="1"/>
    <col min="942" max="942" width="29.625" bestFit="1" customWidth="1"/>
    <col min="943" max="943" width="38" bestFit="1" customWidth="1"/>
    <col min="944" max="944" width="17.25" bestFit="1" customWidth="1"/>
    <col min="945" max="945" width="17.5" bestFit="1" customWidth="1"/>
    <col min="946" max="946" width="11.375" bestFit="1" customWidth="1"/>
    <col min="947" max="947" width="25.625" bestFit="1" customWidth="1"/>
    <col min="948" max="948" width="11.375" bestFit="1" customWidth="1"/>
    <col min="949" max="949" width="25.75" bestFit="1" customWidth="1"/>
    <col min="950" max="950" width="21.625" bestFit="1" customWidth="1"/>
    <col min="951" max="951" width="11.375" bestFit="1" customWidth="1"/>
    <col min="952" max="952" width="25.625" bestFit="1" customWidth="1"/>
    <col min="953" max="953" width="17.5" bestFit="1" customWidth="1"/>
    <col min="954" max="954" width="25.625" bestFit="1" customWidth="1"/>
    <col min="955" max="955" width="17.5" bestFit="1" customWidth="1"/>
    <col min="956" max="959" width="19.625" bestFit="1" customWidth="1"/>
    <col min="960" max="964" width="13.5" bestFit="1" customWidth="1"/>
    <col min="965" max="965" width="18" bestFit="1" customWidth="1"/>
    <col min="966" max="966" width="23.75" bestFit="1" customWidth="1"/>
    <col min="967" max="967" width="27.75" bestFit="1" customWidth="1"/>
    <col min="968" max="969" width="31.875" bestFit="1" customWidth="1"/>
    <col min="970" max="970" width="38.125" bestFit="1" customWidth="1"/>
    <col min="971" max="971" width="31.875" bestFit="1" customWidth="1"/>
    <col min="972" max="972" width="25.625" bestFit="1" customWidth="1"/>
    <col min="973" max="973" width="33.75" bestFit="1" customWidth="1"/>
    <col min="974" max="974" width="46.125" bestFit="1" customWidth="1"/>
    <col min="975" max="976" width="31.75" bestFit="1" customWidth="1"/>
    <col min="977" max="977" width="29.875" bestFit="1" customWidth="1"/>
    <col min="978" max="978" width="19.625" bestFit="1" customWidth="1"/>
    <col min="979" max="979" width="23.75" bestFit="1" customWidth="1"/>
    <col min="980" max="980" width="13.5" bestFit="1" customWidth="1"/>
    <col min="981" max="981" width="23.75" bestFit="1" customWidth="1"/>
    <col min="982" max="982" width="29.625" bestFit="1" customWidth="1"/>
    <col min="983" max="983" width="38" bestFit="1" customWidth="1"/>
    <col min="984" max="984" width="17.25" bestFit="1" customWidth="1"/>
    <col min="985" max="985" width="17.5" bestFit="1" customWidth="1"/>
    <col min="986" max="986" width="27.75" bestFit="1" customWidth="1"/>
    <col min="987" max="988" width="31.875" bestFit="1" customWidth="1"/>
    <col min="989" max="989" width="38.125" bestFit="1" customWidth="1"/>
    <col min="990" max="990" width="31.875" bestFit="1" customWidth="1"/>
    <col min="991" max="991" width="25.625" bestFit="1" customWidth="1"/>
    <col min="992" max="992" width="33.75" bestFit="1" customWidth="1"/>
    <col min="993" max="993" width="46.125" bestFit="1" customWidth="1"/>
    <col min="994" max="995" width="31.75" bestFit="1" customWidth="1"/>
    <col min="996" max="996" width="29.875" bestFit="1" customWidth="1"/>
    <col min="997" max="997" width="19.625" bestFit="1" customWidth="1"/>
    <col min="998" max="998" width="23.75" bestFit="1" customWidth="1"/>
    <col min="999" max="999" width="13.5" bestFit="1" customWidth="1"/>
    <col min="1000" max="1000" width="23.75" bestFit="1" customWidth="1"/>
    <col min="1001" max="1001" width="29.625" bestFit="1" customWidth="1"/>
    <col min="1002" max="1002" width="38" bestFit="1" customWidth="1"/>
    <col min="1003" max="1003" width="17.25" bestFit="1" customWidth="1"/>
    <col min="1004" max="1004" width="17.5" bestFit="1" customWidth="1"/>
    <col min="1005" max="1005" width="11.375" bestFit="1" customWidth="1"/>
    <col min="1006" max="1006" width="25.625" bestFit="1" customWidth="1"/>
    <col min="1007" max="1007" width="11.375" bestFit="1" customWidth="1"/>
    <col min="1008" max="1008" width="25.75" bestFit="1" customWidth="1"/>
    <col min="1009" max="1009" width="21.625" bestFit="1" customWidth="1"/>
    <col min="1010" max="1010" width="11.375" bestFit="1" customWidth="1"/>
    <col min="1011" max="1011" width="25.625" bestFit="1" customWidth="1"/>
    <col min="1012" max="1012" width="17.5" bestFit="1" customWidth="1"/>
    <col min="1013" max="1013" width="25.625" bestFit="1" customWidth="1"/>
    <col min="1014" max="1014" width="17.5" bestFit="1" customWidth="1"/>
    <col min="1015" max="1018" width="19.625" bestFit="1" customWidth="1"/>
    <col min="1019" max="1023" width="13.5" bestFit="1" customWidth="1"/>
    <col min="1024" max="1024" width="18" bestFit="1" customWidth="1"/>
    <col min="1025" max="1025" width="23.75" bestFit="1" customWidth="1"/>
    <col min="1026" max="1026" width="27.75" bestFit="1" customWidth="1"/>
    <col min="1027" max="1028" width="31.875" bestFit="1" customWidth="1"/>
    <col min="1029" max="1029" width="38.125" bestFit="1" customWidth="1"/>
    <col min="1030" max="1030" width="31.875" bestFit="1" customWidth="1"/>
    <col min="1031" max="1031" width="25.625" bestFit="1" customWidth="1"/>
    <col min="1032" max="1032" width="33.75" bestFit="1" customWidth="1"/>
    <col min="1033" max="1033" width="46.125" bestFit="1" customWidth="1"/>
    <col min="1034" max="1035" width="31.75" bestFit="1" customWidth="1"/>
    <col min="1036" max="1036" width="29.875" bestFit="1" customWidth="1"/>
    <col min="1037" max="1037" width="19.625" bestFit="1" customWidth="1"/>
    <col min="1038" max="1038" width="23.75" bestFit="1" customWidth="1"/>
    <col min="1039" max="1039" width="13.5" bestFit="1" customWidth="1"/>
    <col min="1040" max="1040" width="23.75" bestFit="1" customWidth="1"/>
    <col min="1041" max="1041" width="29.625" bestFit="1" customWidth="1"/>
    <col min="1042" max="1042" width="38" bestFit="1" customWidth="1"/>
    <col min="1043" max="1043" width="17.25" bestFit="1" customWidth="1"/>
    <col min="1044" max="1044" width="17.5" bestFit="1" customWidth="1"/>
    <col min="1045" max="1045" width="27.75" bestFit="1" customWidth="1"/>
    <col min="1046" max="1047" width="31.875" bestFit="1" customWidth="1"/>
    <col min="1048" max="1048" width="38.125" bestFit="1" customWidth="1"/>
    <col min="1049" max="1049" width="31.875" bestFit="1" customWidth="1"/>
    <col min="1050" max="1050" width="25.625" bestFit="1" customWidth="1"/>
    <col min="1051" max="1051" width="33.75" bestFit="1" customWidth="1"/>
    <col min="1052" max="1052" width="46.125" bestFit="1" customWidth="1"/>
    <col min="1053" max="1054" width="31.75" bestFit="1" customWidth="1"/>
    <col min="1055" max="1055" width="29.875" bestFit="1" customWidth="1"/>
    <col min="1056" max="1056" width="19.625" bestFit="1" customWidth="1"/>
    <col min="1057" max="1057" width="23.75" bestFit="1" customWidth="1"/>
    <col min="1058" max="1058" width="13.5" bestFit="1" customWidth="1"/>
    <col min="1059" max="1059" width="23.75" bestFit="1" customWidth="1"/>
    <col min="1060" max="1060" width="29.625" bestFit="1" customWidth="1"/>
    <col min="1061" max="1061" width="38" bestFit="1" customWidth="1"/>
    <col min="1062" max="1062" width="17.25" bestFit="1" customWidth="1"/>
    <col min="1063" max="1063" width="17.5" bestFit="1" customWidth="1"/>
    <col min="1064" max="1064" width="11.375" bestFit="1" customWidth="1"/>
    <col min="1065" max="1065" width="25.625" bestFit="1" customWidth="1"/>
    <col min="1066" max="1066" width="11.375" bestFit="1" customWidth="1"/>
    <col min="1067" max="1067" width="25.75" bestFit="1" customWidth="1"/>
    <col min="1068" max="1068" width="21.625" bestFit="1" customWidth="1"/>
    <col min="1069" max="1069" width="11.375" bestFit="1" customWidth="1"/>
    <col min="1070" max="1070" width="25.625" bestFit="1" customWidth="1"/>
    <col min="1071" max="1071" width="17.5" bestFit="1" customWidth="1"/>
    <col min="1072" max="1072" width="25.625" bestFit="1" customWidth="1"/>
    <col min="1073" max="1073" width="17.5" bestFit="1" customWidth="1"/>
    <col min="1074" max="1077" width="19.625" bestFit="1" customWidth="1"/>
    <col min="1078" max="1082" width="13.5" bestFit="1" customWidth="1"/>
    <col min="1083" max="1083" width="18" bestFit="1" customWidth="1"/>
    <col min="1084" max="1084" width="23.75" bestFit="1" customWidth="1"/>
    <col min="1085" max="1085" width="27.75" bestFit="1" customWidth="1"/>
    <col min="1086" max="1087" width="31.875" bestFit="1" customWidth="1"/>
    <col min="1088" max="1088" width="38.125" bestFit="1" customWidth="1"/>
    <col min="1089" max="1089" width="31.875" bestFit="1" customWidth="1"/>
    <col min="1090" max="1090" width="25.625" bestFit="1" customWidth="1"/>
    <col min="1091" max="1091" width="33.75" bestFit="1" customWidth="1"/>
    <col min="1092" max="1092" width="46.125" bestFit="1" customWidth="1"/>
    <col min="1093" max="1094" width="31.75" bestFit="1" customWidth="1"/>
    <col min="1095" max="1095" width="29.875" bestFit="1" customWidth="1"/>
    <col min="1096" max="1096" width="19.625" bestFit="1" customWidth="1"/>
    <col min="1097" max="1097" width="23.75" bestFit="1" customWidth="1"/>
    <col min="1098" max="1098" width="13.5" bestFit="1" customWidth="1"/>
    <col min="1099" max="1099" width="23.75" bestFit="1" customWidth="1"/>
    <col min="1100" max="1100" width="29.625" bestFit="1" customWidth="1"/>
    <col min="1101" max="1101" width="38" bestFit="1" customWidth="1"/>
    <col min="1102" max="1102" width="17.25" bestFit="1" customWidth="1"/>
    <col min="1103" max="1103" width="17.5" bestFit="1" customWidth="1"/>
    <col min="1104" max="1104" width="27.75" bestFit="1" customWidth="1"/>
    <col min="1105" max="1106" width="31.875" bestFit="1" customWidth="1"/>
    <col min="1107" max="1107" width="38.125" bestFit="1" customWidth="1"/>
    <col min="1108" max="1108" width="31.875" bestFit="1" customWidth="1"/>
    <col min="1109" max="1109" width="25.625" bestFit="1" customWidth="1"/>
    <col min="1110" max="1110" width="33.75" bestFit="1" customWidth="1"/>
    <col min="1111" max="1111" width="46.125" bestFit="1" customWidth="1"/>
    <col min="1112" max="1113" width="31.75" bestFit="1" customWidth="1"/>
    <col min="1114" max="1114" width="29.875" bestFit="1" customWidth="1"/>
    <col min="1115" max="1115" width="19.625" bestFit="1" customWidth="1"/>
    <col min="1116" max="1116" width="23.75" bestFit="1" customWidth="1"/>
    <col min="1117" max="1117" width="13.5" bestFit="1" customWidth="1"/>
    <col min="1118" max="1118" width="23.75" bestFit="1" customWidth="1"/>
    <col min="1119" max="1119" width="29.625" bestFit="1" customWidth="1"/>
    <col min="1120" max="1120" width="38" bestFit="1" customWidth="1"/>
    <col min="1121" max="1121" width="17.25" bestFit="1" customWidth="1"/>
    <col min="1122" max="1122" width="17.5" bestFit="1" customWidth="1"/>
    <col min="1123" max="1123" width="11.375" bestFit="1" customWidth="1"/>
    <col min="1124" max="1124" width="25.625" bestFit="1" customWidth="1"/>
    <col min="1125" max="1125" width="11.375" bestFit="1" customWidth="1"/>
    <col min="1126" max="1126" width="25.75" bestFit="1" customWidth="1"/>
    <col min="1127" max="1127" width="21.625" bestFit="1" customWidth="1"/>
    <col min="1128" max="1128" width="11.375" bestFit="1" customWidth="1"/>
    <col min="1129" max="1129" width="25.625" bestFit="1" customWidth="1"/>
    <col min="1130" max="1130" width="17.5" bestFit="1" customWidth="1"/>
    <col min="1131" max="1131" width="25.625" bestFit="1" customWidth="1"/>
    <col min="1132" max="1132" width="17.5" bestFit="1" customWidth="1"/>
    <col min="1133" max="1136" width="19.625" bestFit="1" customWidth="1"/>
    <col min="1137" max="1141" width="13.5" bestFit="1" customWidth="1"/>
    <col min="1142" max="1142" width="18" bestFit="1" customWidth="1"/>
    <col min="1143" max="1143" width="23.75" bestFit="1" customWidth="1"/>
    <col min="1144" max="1144" width="27.75" bestFit="1" customWidth="1"/>
    <col min="1145" max="1146" width="31.875" bestFit="1" customWidth="1"/>
    <col min="1147" max="1147" width="38.125" bestFit="1" customWidth="1"/>
    <col min="1148" max="1148" width="31.875" bestFit="1" customWidth="1"/>
    <col min="1149" max="1149" width="25.625" bestFit="1" customWidth="1"/>
    <col min="1150" max="1150" width="33.75" bestFit="1" customWidth="1"/>
    <col min="1151" max="1151" width="46.125" bestFit="1" customWidth="1"/>
    <col min="1152" max="1153" width="31.75" bestFit="1" customWidth="1"/>
    <col min="1154" max="1154" width="29.875" bestFit="1" customWidth="1"/>
    <col min="1155" max="1155" width="19.625" bestFit="1" customWidth="1"/>
    <col min="1156" max="1156" width="23.75" bestFit="1" customWidth="1"/>
    <col min="1157" max="1157" width="13.5" bestFit="1" customWidth="1"/>
    <col min="1158" max="1158" width="23.75" bestFit="1" customWidth="1"/>
    <col min="1159" max="1159" width="29.625" bestFit="1" customWidth="1"/>
    <col min="1160" max="1160" width="38" bestFit="1" customWidth="1"/>
    <col min="1161" max="1161" width="17.25" bestFit="1" customWidth="1"/>
    <col min="1162" max="1162" width="17.5" bestFit="1" customWidth="1"/>
    <col min="1163" max="1163" width="27.75" bestFit="1" customWidth="1"/>
    <col min="1164" max="1165" width="31.875" bestFit="1" customWidth="1"/>
    <col min="1166" max="1166" width="38.125" bestFit="1" customWidth="1"/>
    <col min="1167" max="1167" width="31.875" bestFit="1" customWidth="1"/>
    <col min="1168" max="1168" width="25.625" bestFit="1" customWidth="1"/>
    <col min="1169" max="1169" width="33.75" bestFit="1" customWidth="1"/>
    <col min="1170" max="1170" width="46.125" bestFit="1" customWidth="1"/>
    <col min="1171" max="1172" width="31.75" bestFit="1" customWidth="1"/>
    <col min="1173" max="1173" width="29.875" bestFit="1" customWidth="1"/>
    <col min="1174" max="1174" width="19.625" bestFit="1" customWidth="1"/>
    <col min="1175" max="1175" width="23.75" bestFit="1" customWidth="1"/>
    <col min="1176" max="1176" width="13.5" bestFit="1" customWidth="1"/>
    <col min="1177" max="1177" width="23.75" bestFit="1" customWidth="1"/>
    <col min="1178" max="1178" width="29.625" bestFit="1" customWidth="1"/>
    <col min="1179" max="1179" width="38" bestFit="1" customWidth="1"/>
    <col min="1180" max="1180" width="17.25" bestFit="1" customWidth="1"/>
    <col min="1181" max="1181" width="17.5" bestFit="1" customWidth="1"/>
    <col min="1182" max="1182" width="11.375" bestFit="1" customWidth="1"/>
    <col min="1183" max="1183" width="25.625" bestFit="1" customWidth="1"/>
    <col min="1184" max="1184" width="11.375" bestFit="1" customWidth="1"/>
    <col min="1185" max="1185" width="25.75" bestFit="1" customWidth="1"/>
    <col min="1186" max="1186" width="21.625" bestFit="1" customWidth="1"/>
    <col min="1187" max="1187" width="11.375" bestFit="1" customWidth="1"/>
    <col min="1188" max="1188" width="25.625" bestFit="1" customWidth="1"/>
    <col min="1189" max="1189" width="17.5" bestFit="1" customWidth="1"/>
    <col min="1190" max="1190" width="25.625" bestFit="1" customWidth="1"/>
    <col min="1191" max="1191" width="17.5" bestFit="1" customWidth="1"/>
    <col min="1192" max="1195" width="19.625" bestFit="1" customWidth="1"/>
    <col min="1196" max="1200" width="13.5" bestFit="1" customWidth="1"/>
    <col min="1201" max="1201" width="18" bestFit="1" customWidth="1"/>
    <col min="1202" max="1202" width="23.75" bestFit="1" customWidth="1"/>
    <col min="1203" max="1203" width="27.75" bestFit="1" customWidth="1"/>
    <col min="1204" max="1205" width="31.875" bestFit="1" customWidth="1"/>
    <col min="1206" max="1206" width="38.125" bestFit="1" customWidth="1"/>
    <col min="1207" max="1207" width="31.875" bestFit="1" customWidth="1"/>
    <col min="1208" max="1208" width="25.625" bestFit="1" customWidth="1"/>
    <col min="1209" max="1209" width="33.75" bestFit="1" customWidth="1"/>
    <col min="1210" max="1210" width="46.125" bestFit="1" customWidth="1"/>
    <col min="1211" max="1212" width="31.75" bestFit="1" customWidth="1"/>
    <col min="1213" max="1213" width="29.875" bestFit="1" customWidth="1"/>
    <col min="1214" max="1214" width="19.625" bestFit="1" customWidth="1"/>
    <col min="1215" max="1215" width="23.75" bestFit="1" customWidth="1"/>
    <col min="1216" max="1216" width="13.5" bestFit="1" customWidth="1"/>
    <col min="1217" max="1217" width="23.75" bestFit="1" customWidth="1"/>
    <col min="1218" max="1218" width="29.625" bestFit="1" customWidth="1"/>
    <col min="1219" max="1219" width="38" bestFit="1" customWidth="1"/>
    <col min="1220" max="1220" width="17.25" bestFit="1" customWidth="1"/>
    <col min="1221" max="1221" width="17.5" bestFit="1" customWidth="1"/>
    <col min="1222" max="1222" width="27.75" bestFit="1" customWidth="1"/>
    <col min="1223" max="1224" width="31.875" bestFit="1" customWidth="1"/>
    <col min="1225" max="1225" width="38.125" bestFit="1" customWidth="1"/>
    <col min="1226" max="1226" width="31.875" bestFit="1" customWidth="1"/>
    <col min="1227" max="1227" width="25.625" bestFit="1" customWidth="1"/>
    <col min="1228" max="1228" width="33.75" bestFit="1" customWidth="1"/>
    <col min="1229" max="1229" width="46.125" bestFit="1" customWidth="1"/>
    <col min="1230" max="1231" width="31.75" bestFit="1" customWidth="1"/>
    <col min="1232" max="1232" width="29.875" bestFit="1" customWidth="1"/>
    <col min="1233" max="1233" width="19.625" bestFit="1" customWidth="1"/>
    <col min="1234" max="1234" width="23.75" bestFit="1" customWidth="1"/>
    <col min="1235" max="1235" width="13.5" bestFit="1" customWidth="1"/>
    <col min="1236" max="1236" width="23.75" bestFit="1" customWidth="1"/>
    <col min="1237" max="1237" width="29.625" bestFit="1" customWidth="1"/>
    <col min="1238" max="1238" width="38" bestFit="1" customWidth="1"/>
    <col min="1239" max="1239" width="17.25" bestFit="1" customWidth="1"/>
    <col min="1240" max="1240" width="17.5" bestFit="1" customWidth="1"/>
    <col min="1241" max="1241" width="18.375" bestFit="1" customWidth="1"/>
    <col min="1242" max="1242" width="22.5" bestFit="1" customWidth="1"/>
    <col min="1243" max="1243" width="11.375" customWidth="1"/>
    <col min="1244" max="1245" width="11" bestFit="1" customWidth="1"/>
    <col min="1246" max="1246" width="9.25" bestFit="1" customWidth="1"/>
    <col min="1247" max="1247" width="17.25" bestFit="1" customWidth="1"/>
    <col min="1248" max="1249" width="40.125" bestFit="1" customWidth="1"/>
    <col min="1250" max="1250" width="13" style="76" bestFit="1" customWidth="1"/>
    <col min="1251" max="1251" width="17.25" style="76" bestFit="1" customWidth="1"/>
    <col min="1252" max="1252" width="13" style="76" bestFit="1" customWidth="1"/>
    <col min="1253" max="1255" width="13" style="76" customWidth="1"/>
    <col min="1256" max="1256" width="94.125" bestFit="1" customWidth="1"/>
    <col min="1257" max="1257" width="60.875" bestFit="1" customWidth="1"/>
    <col min="1258" max="1258" width="66.875" bestFit="1" customWidth="1"/>
    <col min="1259" max="1259" width="73.375" bestFit="1" customWidth="1"/>
    <col min="1260" max="1260" width="56.75" bestFit="1" customWidth="1"/>
    <col min="1261" max="1261" width="47.375" bestFit="1" customWidth="1"/>
    <col min="1262" max="1262" width="54.625" bestFit="1" customWidth="1"/>
    <col min="1263" max="1263" width="54.625" customWidth="1"/>
    <col min="1264" max="1264" width="15.125" bestFit="1" customWidth="1"/>
    <col min="1265" max="1265" width="19.25" bestFit="1" customWidth="1"/>
    <col min="1266" max="1266" width="9.25" bestFit="1" customWidth="1"/>
    <col min="1267" max="1267" width="18.375" bestFit="1" customWidth="1"/>
    <col min="1268" max="1268" width="8.5" customWidth="1"/>
    <col min="1269" max="1270" width="15.125" bestFit="1" customWidth="1"/>
    <col min="1271" max="1271" width="23" bestFit="1" customWidth="1"/>
    <col min="1272" max="1272" width="44.25" bestFit="1" customWidth="1"/>
    <col min="1273" max="1273" width="44.25" customWidth="1"/>
    <col min="1274" max="1274" width="41.875" bestFit="1" customWidth="1"/>
    <col min="1275" max="1275" width="33.875" bestFit="1" customWidth="1"/>
    <col min="1276" max="1276" width="122.625" bestFit="1" customWidth="1"/>
    <col min="1277" max="1277" width="98.25" bestFit="1" customWidth="1"/>
    <col min="1278" max="1278" width="58.375" bestFit="1" customWidth="1"/>
    <col min="1279" max="1279" width="48.25" bestFit="1" customWidth="1"/>
    <col min="1281" max="1282" width="15" bestFit="1" customWidth="1"/>
    <col min="1283" max="1283" width="12.75" bestFit="1" customWidth="1"/>
    <col min="1284" max="1284" width="21.125" bestFit="1" customWidth="1"/>
    <col min="1285" max="1285" width="12.75" bestFit="1" customWidth="1"/>
    <col min="1286" max="1286" width="13" bestFit="1" customWidth="1"/>
    <col min="1287" max="1287" width="17.25" bestFit="1" customWidth="1"/>
    <col min="1288" max="1288" width="13" bestFit="1" customWidth="1"/>
    <col min="1289" max="1291" width="13" customWidth="1"/>
    <col min="1292" max="1292" width="12.5" customWidth="1"/>
    <col min="1293" max="1293" width="18.375" bestFit="1" customWidth="1"/>
    <col min="1294" max="1294" width="11" customWidth="1"/>
    <col min="1295" max="1295" width="23" bestFit="1" customWidth="1"/>
    <col min="1296" max="1297" width="15.125" bestFit="1" customWidth="1"/>
    <col min="1298" max="1298" width="48.125" bestFit="1" customWidth="1"/>
    <col min="1299" max="1299" width="48.125" customWidth="1"/>
    <col min="1300" max="1300" width="45.75" bestFit="1" customWidth="1"/>
    <col min="1301" max="1301" width="37.75" bestFit="1" customWidth="1"/>
    <col min="1302" max="1302" width="126.5" bestFit="1" customWidth="1"/>
    <col min="1303" max="1303" width="102.125" bestFit="1" customWidth="1"/>
    <col min="1304" max="1304" width="62.25" bestFit="1" customWidth="1"/>
    <col min="1305" max="1305" width="52.125" bestFit="1" customWidth="1"/>
  </cols>
  <sheetData>
    <row r="1" spans="1:1305">
      <c r="A1" s="1" t="s">
        <v>88</v>
      </c>
      <c r="B1" s="1" t="s">
        <v>87</v>
      </c>
      <c r="C1" s="1" t="s">
        <v>86</v>
      </c>
      <c r="D1" s="1" t="s">
        <v>85</v>
      </c>
      <c r="E1" s="1" t="s">
        <v>84</v>
      </c>
      <c r="F1" s="1" t="s">
        <v>83</v>
      </c>
      <c r="G1" s="1" t="s">
        <v>89</v>
      </c>
      <c r="H1" s="1" t="s">
        <v>43</v>
      </c>
      <c r="I1" s="1" t="s">
        <v>56</v>
      </c>
      <c r="J1" s="1" t="s">
        <v>82</v>
      </c>
      <c r="K1" s="1" t="s">
        <v>44</v>
      </c>
      <c r="L1" s="1" t="s">
        <v>137</v>
      </c>
      <c r="M1" s="1" t="s">
        <v>200</v>
      </c>
      <c r="N1" s="1" t="s">
        <v>201</v>
      </c>
      <c r="O1" s="1" t="s">
        <v>202</v>
      </c>
      <c r="P1" s="1" t="s">
        <v>203</v>
      </c>
      <c r="Q1" s="1" t="s">
        <v>204</v>
      </c>
      <c r="R1" s="1" t="s">
        <v>205</v>
      </c>
      <c r="S1" s="1" t="s">
        <v>206</v>
      </c>
      <c r="T1" s="1" t="s">
        <v>207</v>
      </c>
      <c r="U1" s="1" t="s">
        <v>208</v>
      </c>
      <c r="V1" s="1" t="s">
        <v>90</v>
      </c>
      <c r="W1" s="1" t="s">
        <v>91</v>
      </c>
      <c r="X1" s="1" t="s">
        <v>209</v>
      </c>
      <c r="Y1" s="1" t="s">
        <v>210</v>
      </c>
      <c r="Z1" s="1" t="s">
        <v>211</v>
      </c>
      <c r="AA1" s="1" t="s">
        <v>212</v>
      </c>
      <c r="AB1" s="1" t="s">
        <v>214</v>
      </c>
      <c r="AC1" s="1" t="s">
        <v>213</v>
      </c>
      <c r="AD1" s="1" t="s">
        <v>215</v>
      </c>
      <c r="AE1" s="1" t="s">
        <v>216</v>
      </c>
      <c r="AF1" s="24" t="s">
        <v>102</v>
      </c>
      <c r="AG1" s="24" t="s">
        <v>103</v>
      </c>
      <c r="AH1" s="24" t="s">
        <v>104</v>
      </c>
      <c r="AI1" s="24" t="s">
        <v>105</v>
      </c>
      <c r="AJ1" s="24" t="s">
        <v>106</v>
      </c>
      <c r="AK1" s="24" t="s">
        <v>107</v>
      </c>
      <c r="AL1" s="24" t="s">
        <v>108</v>
      </c>
      <c r="AM1" s="24" t="s">
        <v>23</v>
      </c>
      <c r="AN1" s="24" t="s">
        <v>24</v>
      </c>
      <c r="AO1" s="24" t="s">
        <v>25</v>
      </c>
      <c r="AP1" s="24" t="s">
        <v>26</v>
      </c>
      <c r="AQ1" s="24" t="s">
        <v>27</v>
      </c>
      <c r="AR1" s="24" t="s">
        <v>28</v>
      </c>
      <c r="AS1" s="24" t="s">
        <v>29</v>
      </c>
      <c r="AT1" s="24" t="s">
        <v>30</v>
      </c>
      <c r="AU1" s="24" t="s">
        <v>109</v>
      </c>
      <c r="AV1" s="24" t="s">
        <v>31</v>
      </c>
      <c r="AW1" s="24" t="s">
        <v>32</v>
      </c>
      <c r="AX1" s="24" t="s">
        <v>110</v>
      </c>
      <c r="AY1" s="24" t="s">
        <v>34</v>
      </c>
      <c r="AZ1" s="24" t="s">
        <v>35</v>
      </c>
      <c r="BA1" s="24" t="s">
        <v>111</v>
      </c>
      <c r="BB1" s="24" t="s">
        <v>36</v>
      </c>
      <c r="BC1" s="24" t="s">
        <v>37</v>
      </c>
      <c r="BD1" s="24" t="s">
        <v>38</v>
      </c>
      <c r="BE1" s="24" t="s">
        <v>39</v>
      </c>
      <c r="BF1" s="24" t="s">
        <v>40</v>
      </c>
      <c r="BG1" s="24" t="s">
        <v>41</v>
      </c>
      <c r="BH1" s="24" t="s">
        <v>42</v>
      </c>
      <c r="BI1" s="9" t="s">
        <v>217</v>
      </c>
      <c r="BJ1" s="9" t="s">
        <v>218</v>
      </c>
      <c r="BK1" s="9" t="s">
        <v>243</v>
      </c>
      <c r="BL1" s="9" t="s">
        <v>244</v>
      </c>
      <c r="BM1" s="9" t="s">
        <v>245</v>
      </c>
      <c r="BN1" s="9" t="s">
        <v>246</v>
      </c>
      <c r="BO1" s="9" t="s">
        <v>247</v>
      </c>
      <c r="BP1" s="9" t="s">
        <v>219</v>
      </c>
      <c r="BQ1" s="9" t="s">
        <v>220</v>
      </c>
      <c r="BR1" s="9" t="s">
        <v>221</v>
      </c>
      <c r="BS1" s="9" t="s">
        <v>222</v>
      </c>
      <c r="BT1" s="9" t="s">
        <v>223</v>
      </c>
      <c r="BU1" s="9" t="s">
        <v>224</v>
      </c>
      <c r="BV1" s="9" t="s">
        <v>225</v>
      </c>
      <c r="BW1" s="9" t="s">
        <v>226</v>
      </c>
      <c r="BX1" s="9" t="s">
        <v>227</v>
      </c>
      <c r="BY1" s="9" t="s">
        <v>228</v>
      </c>
      <c r="BZ1" s="9" t="s">
        <v>229</v>
      </c>
      <c r="CA1" s="9" t="s">
        <v>230</v>
      </c>
      <c r="CB1" s="9" t="s">
        <v>231</v>
      </c>
      <c r="CC1" s="9" t="s">
        <v>232</v>
      </c>
      <c r="CD1" s="9" t="s">
        <v>233</v>
      </c>
      <c r="CE1" s="9" t="s">
        <v>234</v>
      </c>
      <c r="CF1" s="9" t="s">
        <v>235</v>
      </c>
      <c r="CG1" s="9" t="s">
        <v>236</v>
      </c>
      <c r="CH1" s="9" t="s">
        <v>237</v>
      </c>
      <c r="CI1" s="9" t="s">
        <v>238</v>
      </c>
      <c r="CJ1" s="9" t="s">
        <v>248</v>
      </c>
      <c r="CK1" s="9" t="s">
        <v>249</v>
      </c>
      <c r="CL1" s="9" t="s">
        <v>250</v>
      </c>
      <c r="CM1" s="9" t="s">
        <v>251</v>
      </c>
      <c r="CN1" s="9" t="s">
        <v>239</v>
      </c>
      <c r="CO1" s="9" t="s">
        <v>240</v>
      </c>
      <c r="CP1" s="9" t="s">
        <v>241</v>
      </c>
      <c r="CQ1" s="9" t="s">
        <v>242</v>
      </c>
      <c r="CR1" s="77" t="s">
        <v>252</v>
      </c>
      <c r="CS1" s="77" t="s">
        <v>1424</v>
      </c>
      <c r="CT1" s="77" t="s">
        <v>253</v>
      </c>
      <c r="CU1" s="77" t="s">
        <v>1425</v>
      </c>
      <c r="CV1" s="77" t="s">
        <v>254</v>
      </c>
      <c r="CW1" s="77" t="s">
        <v>255</v>
      </c>
      <c r="CX1" s="77" t="s">
        <v>256</v>
      </c>
      <c r="CY1" s="77" t="s">
        <v>257</v>
      </c>
      <c r="CZ1" s="77" t="s">
        <v>258</v>
      </c>
      <c r="DA1" s="77" t="s">
        <v>259</v>
      </c>
      <c r="DB1" s="77" t="s">
        <v>260</v>
      </c>
      <c r="DC1" s="77" t="s">
        <v>265</v>
      </c>
      <c r="DD1" s="77" t="s">
        <v>266</v>
      </c>
      <c r="DE1" s="77" t="s">
        <v>267</v>
      </c>
      <c r="DF1" s="77" t="s">
        <v>268</v>
      </c>
      <c r="DG1" s="77" t="s">
        <v>261</v>
      </c>
      <c r="DH1" s="77" t="s">
        <v>262</v>
      </c>
      <c r="DI1" s="77" t="s">
        <v>263</v>
      </c>
      <c r="DJ1" s="77" t="s">
        <v>264</v>
      </c>
      <c r="DK1" s="77" t="s">
        <v>271</v>
      </c>
      <c r="DL1" s="77" t="s">
        <v>1426</v>
      </c>
      <c r="DM1" s="77" t="s">
        <v>272</v>
      </c>
      <c r="DN1" s="77" t="s">
        <v>1427</v>
      </c>
      <c r="DO1" s="77" t="s">
        <v>273</v>
      </c>
      <c r="DP1" s="9" t="s">
        <v>274</v>
      </c>
      <c r="DQ1" s="9" t="s">
        <v>275</v>
      </c>
      <c r="DR1" s="9" t="s">
        <v>276</v>
      </c>
      <c r="DS1" s="9" t="s">
        <v>277</v>
      </c>
      <c r="DT1" s="9" t="s">
        <v>278</v>
      </c>
      <c r="DU1" s="9" t="s">
        <v>279</v>
      </c>
      <c r="DV1" s="9" t="s">
        <v>1233</v>
      </c>
      <c r="DW1" s="9" t="s">
        <v>280</v>
      </c>
      <c r="DX1" s="9" t="s">
        <v>281</v>
      </c>
      <c r="DY1" s="9" t="s">
        <v>282</v>
      </c>
      <c r="DZ1" s="9" t="s">
        <v>283</v>
      </c>
      <c r="EA1" s="9" t="s">
        <v>284</v>
      </c>
      <c r="EB1" s="9" t="s">
        <v>285</v>
      </c>
      <c r="EC1" s="9" t="s">
        <v>286</v>
      </c>
      <c r="ED1" s="9" t="s">
        <v>287</v>
      </c>
      <c r="EE1" s="9" t="s">
        <v>288</v>
      </c>
      <c r="EF1" s="9" t="s">
        <v>289</v>
      </c>
      <c r="EG1" s="9" t="s">
        <v>290</v>
      </c>
      <c r="EH1" s="9" t="s">
        <v>291</v>
      </c>
      <c r="EI1" s="9" t="s">
        <v>292</v>
      </c>
      <c r="EJ1" s="9" t="s">
        <v>293</v>
      </c>
      <c r="EK1" s="9" t="s">
        <v>294</v>
      </c>
      <c r="EL1" s="9" t="s">
        <v>295</v>
      </c>
      <c r="EM1" s="9" t="s">
        <v>296</v>
      </c>
      <c r="EN1" s="9" t="s">
        <v>297</v>
      </c>
      <c r="EO1" s="9" t="s">
        <v>298</v>
      </c>
      <c r="EP1" s="9" t="s">
        <v>299</v>
      </c>
      <c r="EQ1" s="9" t="s">
        <v>300</v>
      </c>
      <c r="ER1" s="9" t="s">
        <v>1234</v>
      </c>
      <c r="ES1" s="9" t="s">
        <v>1235</v>
      </c>
      <c r="ET1" s="9" t="s">
        <v>301</v>
      </c>
      <c r="EU1" s="9" t="s">
        <v>302</v>
      </c>
      <c r="EV1" s="9" t="s">
        <v>303</v>
      </c>
      <c r="EW1" s="9" t="s">
        <v>304</v>
      </c>
      <c r="EX1" s="9" t="s">
        <v>305</v>
      </c>
      <c r="EY1" s="77" t="s">
        <v>1236</v>
      </c>
      <c r="EZ1" s="77" t="s">
        <v>1428</v>
      </c>
      <c r="FA1" s="77" t="s">
        <v>1237</v>
      </c>
      <c r="FB1" s="77" t="s">
        <v>1429</v>
      </c>
      <c r="FC1" s="77" t="s">
        <v>1238</v>
      </c>
      <c r="FD1" s="77" t="s">
        <v>306</v>
      </c>
      <c r="FE1" s="77" t="s">
        <v>307</v>
      </c>
      <c r="FF1" s="77" t="s">
        <v>308</v>
      </c>
      <c r="FG1" s="77" t="s">
        <v>309</v>
      </c>
      <c r="FH1" s="77" t="s">
        <v>310</v>
      </c>
      <c r="FI1" s="77" t="s">
        <v>311</v>
      </c>
      <c r="FJ1" s="77" t="s">
        <v>312</v>
      </c>
      <c r="FK1" s="77" t="s">
        <v>313</v>
      </c>
      <c r="FL1" s="77" t="s">
        <v>314</v>
      </c>
      <c r="FM1" s="77" t="s">
        <v>315</v>
      </c>
      <c r="FN1" s="77" t="s">
        <v>316</v>
      </c>
      <c r="FO1" s="77" t="s">
        <v>317</v>
      </c>
      <c r="FP1" s="77" t="s">
        <v>318</v>
      </c>
      <c r="FQ1" s="77" t="s">
        <v>319</v>
      </c>
      <c r="FR1" s="77" t="s">
        <v>320</v>
      </c>
      <c r="FS1" s="77" t="s">
        <v>1430</v>
      </c>
      <c r="FT1" s="77" t="s">
        <v>321</v>
      </c>
      <c r="FU1" s="77" t="s">
        <v>1431</v>
      </c>
      <c r="FV1" s="77" t="s">
        <v>322</v>
      </c>
      <c r="FW1" s="9" t="s">
        <v>323</v>
      </c>
      <c r="FX1" s="9" t="s">
        <v>324</v>
      </c>
      <c r="FY1" s="9" t="s">
        <v>325</v>
      </c>
      <c r="FZ1" s="9" t="s">
        <v>326</v>
      </c>
      <c r="GA1" s="9" t="s">
        <v>327</v>
      </c>
      <c r="GB1" s="9" t="s">
        <v>328</v>
      </c>
      <c r="GC1" s="9" t="s">
        <v>1239</v>
      </c>
      <c r="GD1" s="9" t="s">
        <v>329</v>
      </c>
      <c r="GE1" s="9" t="s">
        <v>330</v>
      </c>
      <c r="GF1" s="9" t="s">
        <v>331</v>
      </c>
      <c r="GG1" s="9" t="s">
        <v>332</v>
      </c>
      <c r="GH1" s="9" t="s">
        <v>333</v>
      </c>
      <c r="GI1" s="9" t="s">
        <v>334</v>
      </c>
      <c r="GJ1" s="9" t="s">
        <v>335</v>
      </c>
      <c r="GK1" s="9" t="s">
        <v>336</v>
      </c>
      <c r="GL1" s="9" t="s">
        <v>337</v>
      </c>
      <c r="GM1" s="9" t="s">
        <v>338</v>
      </c>
      <c r="GN1" s="9" t="s">
        <v>339</v>
      </c>
      <c r="GO1" s="9" t="s">
        <v>340</v>
      </c>
      <c r="GP1" s="9" t="s">
        <v>341</v>
      </c>
      <c r="GQ1" s="9" t="s">
        <v>342</v>
      </c>
      <c r="GR1" s="9" t="s">
        <v>343</v>
      </c>
      <c r="GS1" s="9" t="s">
        <v>344</v>
      </c>
      <c r="GT1" s="9" t="s">
        <v>345</v>
      </c>
      <c r="GU1" s="9" t="s">
        <v>346</v>
      </c>
      <c r="GV1" s="9" t="s">
        <v>347</v>
      </c>
      <c r="GW1" s="9" t="s">
        <v>348</v>
      </c>
      <c r="GX1" s="9" t="s">
        <v>349</v>
      </c>
      <c r="GY1" s="9" t="s">
        <v>1240</v>
      </c>
      <c r="GZ1" s="9" t="s">
        <v>1241</v>
      </c>
      <c r="HA1" s="9" t="s">
        <v>350</v>
      </c>
      <c r="HB1" s="9" t="s">
        <v>351</v>
      </c>
      <c r="HC1" s="9" t="s">
        <v>352</v>
      </c>
      <c r="HD1" s="9" t="s">
        <v>353</v>
      </c>
      <c r="HE1" s="9" t="s">
        <v>354</v>
      </c>
      <c r="HF1" s="77" t="s">
        <v>1242</v>
      </c>
      <c r="HG1" s="77" t="s">
        <v>1432</v>
      </c>
      <c r="HH1" s="77" t="s">
        <v>1243</v>
      </c>
      <c r="HI1" s="77" t="s">
        <v>1433</v>
      </c>
      <c r="HJ1" s="77" t="s">
        <v>1244</v>
      </c>
      <c r="HK1" s="77" t="s">
        <v>355</v>
      </c>
      <c r="HL1" s="77" t="s">
        <v>356</v>
      </c>
      <c r="HM1" s="77" t="s">
        <v>357</v>
      </c>
      <c r="HN1" s="77" t="s">
        <v>358</v>
      </c>
      <c r="HO1" s="77" t="s">
        <v>359</v>
      </c>
      <c r="HP1" s="77" t="s">
        <v>360</v>
      </c>
      <c r="HQ1" s="77" t="s">
        <v>361</v>
      </c>
      <c r="HR1" s="77" t="s">
        <v>362</v>
      </c>
      <c r="HS1" s="77" t="s">
        <v>363</v>
      </c>
      <c r="HT1" s="77" t="s">
        <v>364</v>
      </c>
      <c r="HU1" s="77" t="s">
        <v>365</v>
      </c>
      <c r="HV1" s="77" t="s">
        <v>366</v>
      </c>
      <c r="HW1" s="77" t="s">
        <v>367</v>
      </c>
      <c r="HX1" s="77" t="s">
        <v>368</v>
      </c>
      <c r="HY1" s="77" t="s">
        <v>369</v>
      </c>
      <c r="HZ1" s="77" t="s">
        <v>1434</v>
      </c>
      <c r="IA1" s="77" t="s">
        <v>370</v>
      </c>
      <c r="IB1" s="77" t="s">
        <v>1435</v>
      </c>
      <c r="IC1" s="77" t="s">
        <v>371</v>
      </c>
      <c r="ID1" s="9" t="s">
        <v>372</v>
      </c>
      <c r="IE1" s="9" t="s">
        <v>373</v>
      </c>
      <c r="IF1" s="9" t="s">
        <v>374</v>
      </c>
      <c r="IG1" s="9" t="s">
        <v>375</v>
      </c>
      <c r="IH1" s="9" t="s">
        <v>376</v>
      </c>
      <c r="II1" s="9" t="s">
        <v>377</v>
      </c>
      <c r="IJ1" s="9" t="s">
        <v>1245</v>
      </c>
      <c r="IK1" s="9" t="s">
        <v>378</v>
      </c>
      <c r="IL1" s="9" t="s">
        <v>379</v>
      </c>
      <c r="IM1" s="9" t="s">
        <v>380</v>
      </c>
      <c r="IN1" s="9" t="s">
        <v>381</v>
      </c>
      <c r="IO1" s="9" t="s">
        <v>382</v>
      </c>
      <c r="IP1" s="9" t="s">
        <v>383</v>
      </c>
      <c r="IQ1" s="9" t="s">
        <v>384</v>
      </c>
      <c r="IR1" s="9" t="s">
        <v>385</v>
      </c>
      <c r="IS1" s="9" t="s">
        <v>386</v>
      </c>
      <c r="IT1" s="9" t="s">
        <v>387</v>
      </c>
      <c r="IU1" s="9" t="s">
        <v>388</v>
      </c>
      <c r="IV1" s="9" t="s">
        <v>389</v>
      </c>
      <c r="IW1" s="9" t="s">
        <v>390</v>
      </c>
      <c r="IX1" s="9" t="s">
        <v>391</v>
      </c>
      <c r="IY1" s="9" t="s">
        <v>392</v>
      </c>
      <c r="IZ1" s="9" t="s">
        <v>393</v>
      </c>
      <c r="JA1" s="9" t="s">
        <v>394</v>
      </c>
      <c r="JB1" s="9" t="s">
        <v>395</v>
      </c>
      <c r="JC1" s="9" t="s">
        <v>396</v>
      </c>
      <c r="JD1" s="9" t="s">
        <v>397</v>
      </c>
      <c r="JE1" s="9" t="s">
        <v>398</v>
      </c>
      <c r="JF1" s="9" t="s">
        <v>1246</v>
      </c>
      <c r="JG1" s="9" t="s">
        <v>1247</v>
      </c>
      <c r="JH1" s="9" t="s">
        <v>399</v>
      </c>
      <c r="JI1" s="9" t="s">
        <v>400</v>
      </c>
      <c r="JJ1" s="9" t="s">
        <v>401</v>
      </c>
      <c r="JK1" s="9" t="s">
        <v>402</v>
      </c>
      <c r="JL1" s="9" t="s">
        <v>403</v>
      </c>
      <c r="JM1" s="77" t="s">
        <v>1248</v>
      </c>
      <c r="JN1" s="77" t="s">
        <v>1436</v>
      </c>
      <c r="JO1" s="77" t="s">
        <v>1249</v>
      </c>
      <c r="JP1" s="77" t="s">
        <v>1437</v>
      </c>
      <c r="JQ1" s="77" t="s">
        <v>1250</v>
      </c>
      <c r="JR1" s="77" t="s">
        <v>404</v>
      </c>
      <c r="JS1" s="77" t="s">
        <v>405</v>
      </c>
      <c r="JT1" s="77" t="s">
        <v>406</v>
      </c>
      <c r="JU1" s="77" t="s">
        <v>407</v>
      </c>
      <c r="JV1" s="77" t="s">
        <v>408</v>
      </c>
      <c r="JW1" s="77" t="s">
        <v>409</v>
      </c>
      <c r="JX1" s="77" t="s">
        <v>410</v>
      </c>
      <c r="JY1" s="77" t="s">
        <v>411</v>
      </c>
      <c r="JZ1" s="77" t="s">
        <v>412</v>
      </c>
      <c r="KA1" s="77" t="s">
        <v>413</v>
      </c>
      <c r="KB1" s="77" t="s">
        <v>414</v>
      </c>
      <c r="KC1" s="77" t="s">
        <v>415</v>
      </c>
      <c r="KD1" s="77" t="s">
        <v>416</v>
      </c>
      <c r="KE1" s="77" t="s">
        <v>417</v>
      </c>
      <c r="KF1" s="77" t="s">
        <v>418</v>
      </c>
      <c r="KG1" s="77" t="s">
        <v>1438</v>
      </c>
      <c r="KH1" s="77" t="s">
        <v>419</v>
      </c>
      <c r="KI1" s="77" t="s">
        <v>1439</v>
      </c>
      <c r="KJ1" s="77" t="s">
        <v>420</v>
      </c>
      <c r="KK1" s="9" t="s">
        <v>421</v>
      </c>
      <c r="KL1" s="9" t="s">
        <v>422</v>
      </c>
      <c r="KM1" s="9" t="s">
        <v>423</v>
      </c>
      <c r="KN1" s="9" t="s">
        <v>424</v>
      </c>
      <c r="KO1" s="9" t="s">
        <v>425</v>
      </c>
      <c r="KP1" s="9" t="s">
        <v>426</v>
      </c>
      <c r="KQ1" s="9" t="s">
        <v>1251</v>
      </c>
      <c r="KR1" s="9" t="s">
        <v>427</v>
      </c>
      <c r="KS1" s="9" t="s">
        <v>428</v>
      </c>
      <c r="KT1" s="9" t="s">
        <v>429</v>
      </c>
      <c r="KU1" s="9" t="s">
        <v>430</v>
      </c>
      <c r="KV1" s="9" t="s">
        <v>431</v>
      </c>
      <c r="KW1" s="9" t="s">
        <v>432</v>
      </c>
      <c r="KX1" s="9" t="s">
        <v>433</v>
      </c>
      <c r="KY1" s="9" t="s">
        <v>434</v>
      </c>
      <c r="KZ1" s="9" t="s">
        <v>435</v>
      </c>
      <c r="LA1" s="9" t="s">
        <v>436</v>
      </c>
      <c r="LB1" s="9" t="s">
        <v>437</v>
      </c>
      <c r="LC1" s="9" t="s">
        <v>438</v>
      </c>
      <c r="LD1" s="9" t="s">
        <v>439</v>
      </c>
      <c r="LE1" s="9" t="s">
        <v>440</v>
      </c>
      <c r="LF1" s="9" t="s">
        <v>441</v>
      </c>
      <c r="LG1" s="9" t="s">
        <v>442</v>
      </c>
      <c r="LH1" s="9" t="s">
        <v>443</v>
      </c>
      <c r="LI1" s="9" t="s">
        <v>444</v>
      </c>
      <c r="LJ1" s="9" t="s">
        <v>445</v>
      </c>
      <c r="LK1" s="9" t="s">
        <v>446</v>
      </c>
      <c r="LL1" s="9" t="s">
        <v>447</v>
      </c>
      <c r="LM1" s="9" t="s">
        <v>1252</v>
      </c>
      <c r="LN1" s="9" t="s">
        <v>1253</v>
      </c>
      <c r="LO1" s="9" t="s">
        <v>448</v>
      </c>
      <c r="LP1" s="9" t="s">
        <v>449</v>
      </c>
      <c r="LQ1" s="9" t="s">
        <v>450</v>
      </c>
      <c r="LR1" s="9" t="s">
        <v>451</v>
      </c>
      <c r="LS1" s="9" t="s">
        <v>452</v>
      </c>
      <c r="LT1" s="77" t="s">
        <v>1254</v>
      </c>
      <c r="LU1" s="77" t="s">
        <v>1440</v>
      </c>
      <c r="LV1" s="77" t="s">
        <v>1255</v>
      </c>
      <c r="LW1" s="77" t="s">
        <v>1441</v>
      </c>
      <c r="LX1" s="77" t="s">
        <v>1256</v>
      </c>
      <c r="LY1" s="77" t="s">
        <v>453</v>
      </c>
      <c r="LZ1" s="77" t="s">
        <v>454</v>
      </c>
      <c r="MA1" s="77" t="s">
        <v>455</v>
      </c>
      <c r="MB1" s="77" t="s">
        <v>456</v>
      </c>
      <c r="MC1" s="77" t="s">
        <v>457</v>
      </c>
      <c r="MD1" s="77" t="s">
        <v>458</v>
      </c>
      <c r="ME1" s="77" t="s">
        <v>459</v>
      </c>
      <c r="MF1" s="77" t="s">
        <v>460</v>
      </c>
      <c r="MG1" s="77" t="s">
        <v>461</v>
      </c>
      <c r="MH1" s="77" t="s">
        <v>462</v>
      </c>
      <c r="MI1" s="77" t="s">
        <v>463</v>
      </c>
      <c r="MJ1" s="77" t="s">
        <v>464</v>
      </c>
      <c r="MK1" s="77" t="s">
        <v>465</v>
      </c>
      <c r="ML1" s="77" t="s">
        <v>466</v>
      </c>
      <c r="MM1" s="77" t="s">
        <v>467</v>
      </c>
      <c r="MN1" s="77" t="s">
        <v>1442</v>
      </c>
      <c r="MO1" s="77" t="s">
        <v>468</v>
      </c>
      <c r="MP1" s="77" t="s">
        <v>1443</v>
      </c>
      <c r="MQ1" s="77" t="s">
        <v>469</v>
      </c>
      <c r="MR1" s="9" t="s">
        <v>470</v>
      </c>
      <c r="MS1" s="9" t="s">
        <v>471</v>
      </c>
      <c r="MT1" s="9" t="s">
        <v>472</v>
      </c>
      <c r="MU1" s="9" t="s">
        <v>473</v>
      </c>
      <c r="MV1" s="9" t="s">
        <v>474</v>
      </c>
      <c r="MW1" s="9" t="s">
        <v>475</v>
      </c>
      <c r="MX1" s="9" t="s">
        <v>1257</v>
      </c>
      <c r="MY1" s="9" t="s">
        <v>476</v>
      </c>
      <c r="MZ1" s="9" t="s">
        <v>477</v>
      </c>
      <c r="NA1" s="9" t="s">
        <v>478</v>
      </c>
      <c r="NB1" s="9" t="s">
        <v>479</v>
      </c>
      <c r="NC1" s="9" t="s">
        <v>480</v>
      </c>
      <c r="ND1" s="9" t="s">
        <v>481</v>
      </c>
      <c r="NE1" s="9" t="s">
        <v>482</v>
      </c>
      <c r="NF1" s="9" t="s">
        <v>483</v>
      </c>
      <c r="NG1" s="9" t="s">
        <v>484</v>
      </c>
      <c r="NH1" s="9" t="s">
        <v>485</v>
      </c>
      <c r="NI1" s="9" t="s">
        <v>486</v>
      </c>
      <c r="NJ1" s="9" t="s">
        <v>487</v>
      </c>
      <c r="NK1" s="9" t="s">
        <v>488</v>
      </c>
      <c r="NL1" s="9" t="s">
        <v>489</v>
      </c>
      <c r="NM1" s="9" t="s">
        <v>490</v>
      </c>
      <c r="NN1" s="9" t="s">
        <v>491</v>
      </c>
      <c r="NO1" s="9" t="s">
        <v>492</v>
      </c>
      <c r="NP1" s="9" t="s">
        <v>493</v>
      </c>
      <c r="NQ1" s="9" t="s">
        <v>494</v>
      </c>
      <c r="NR1" s="9" t="s">
        <v>495</v>
      </c>
      <c r="NS1" s="9" t="s">
        <v>496</v>
      </c>
      <c r="NT1" s="9" t="s">
        <v>1258</v>
      </c>
      <c r="NU1" s="9" t="s">
        <v>1259</v>
      </c>
      <c r="NV1" s="9" t="s">
        <v>497</v>
      </c>
      <c r="NW1" s="9" t="s">
        <v>498</v>
      </c>
      <c r="NX1" s="9" t="s">
        <v>499</v>
      </c>
      <c r="NY1" s="9" t="s">
        <v>500</v>
      </c>
      <c r="NZ1" s="9" t="s">
        <v>501</v>
      </c>
      <c r="OA1" s="77" t="s">
        <v>1260</v>
      </c>
      <c r="OB1" s="77" t="s">
        <v>1444</v>
      </c>
      <c r="OC1" s="77" t="s">
        <v>1261</v>
      </c>
      <c r="OD1" s="77" t="s">
        <v>1445</v>
      </c>
      <c r="OE1" s="77" t="s">
        <v>1262</v>
      </c>
      <c r="OF1" s="77" t="s">
        <v>502</v>
      </c>
      <c r="OG1" s="77" t="s">
        <v>503</v>
      </c>
      <c r="OH1" s="77" t="s">
        <v>504</v>
      </c>
      <c r="OI1" s="77" t="s">
        <v>505</v>
      </c>
      <c r="OJ1" s="77" t="s">
        <v>506</v>
      </c>
      <c r="OK1" s="77" t="s">
        <v>507</v>
      </c>
      <c r="OL1" s="77" t="s">
        <v>508</v>
      </c>
      <c r="OM1" s="77" t="s">
        <v>509</v>
      </c>
      <c r="ON1" s="77" t="s">
        <v>510</v>
      </c>
      <c r="OO1" s="77" t="s">
        <v>511</v>
      </c>
      <c r="OP1" s="77" t="s">
        <v>512</v>
      </c>
      <c r="OQ1" s="77" t="s">
        <v>513</v>
      </c>
      <c r="OR1" s="77" t="s">
        <v>514</v>
      </c>
      <c r="OS1" s="77" t="s">
        <v>515</v>
      </c>
      <c r="OT1" s="77" t="s">
        <v>516</v>
      </c>
      <c r="OU1" s="77" t="s">
        <v>1446</v>
      </c>
      <c r="OV1" s="77" t="s">
        <v>517</v>
      </c>
      <c r="OW1" s="77" t="s">
        <v>1447</v>
      </c>
      <c r="OX1" s="77" t="s">
        <v>518</v>
      </c>
      <c r="OY1" s="9" t="s">
        <v>519</v>
      </c>
      <c r="OZ1" s="9" t="s">
        <v>520</v>
      </c>
      <c r="PA1" s="9" t="s">
        <v>521</v>
      </c>
      <c r="PB1" s="9" t="s">
        <v>522</v>
      </c>
      <c r="PC1" s="9" t="s">
        <v>523</v>
      </c>
      <c r="PD1" s="9" t="s">
        <v>524</v>
      </c>
      <c r="PE1" s="9" t="s">
        <v>1263</v>
      </c>
      <c r="PF1" s="9" t="s">
        <v>525</v>
      </c>
      <c r="PG1" s="9" t="s">
        <v>526</v>
      </c>
      <c r="PH1" s="9" t="s">
        <v>527</v>
      </c>
      <c r="PI1" s="9" t="s">
        <v>528</v>
      </c>
      <c r="PJ1" s="9" t="s">
        <v>529</v>
      </c>
      <c r="PK1" s="9" t="s">
        <v>530</v>
      </c>
      <c r="PL1" s="9" t="s">
        <v>531</v>
      </c>
      <c r="PM1" s="9" t="s">
        <v>532</v>
      </c>
      <c r="PN1" s="9" t="s">
        <v>533</v>
      </c>
      <c r="PO1" s="9" t="s">
        <v>534</v>
      </c>
      <c r="PP1" s="9" t="s">
        <v>535</v>
      </c>
      <c r="PQ1" s="9" t="s">
        <v>536</v>
      </c>
      <c r="PR1" s="9" t="s">
        <v>537</v>
      </c>
      <c r="PS1" s="9" t="s">
        <v>538</v>
      </c>
      <c r="PT1" s="9" t="s">
        <v>539</v>
      </c>
      <c r="PU1" s="9" t="s">
        <v>540</v>
      </c>
      <c r="PV1" s="9" t="s">
        <v>541</v>
      </c>
      <c r="PW1" s="9" t="s">
        <v>542</v>
      </c>
      <c r="PX1" s="9" t="s">
        <v>543</v>
      </c>
      <c r="PY1" s="9" t="s">
        <v>544</v>
      </c>
      <c r="PZ1" s="9" t="s">
        <v>545</v>
      </c>
      <c r="QA1" s="9" t="s">
        <v>1264</v>
      </c>
      <c r="QB1" s="9" t="s">
        <v>1265</v>
      </c>
      <c r="QC1" s="9" t="s">
        <v>546</v>
      </c>
      <c r="QD1" s="9" t="s">
        <v>547</v>
      </c>
      <c r="QE1" s="9" t="s">
        <v>548</v>
      </c>
      <c r="QF1" s="9" t="s">
        <v>549</v>
      </c>
      <c r="QG1" s="9" t="s">
        <v>550</v>
      </c>
      <c r="QH1" s="77" t="s">
        <v>1266</v>
      </c>
      <c r="QI1" s="77" t="s">
        <v>1448</v>
      </c>
      <c r="QJ1" s="77" t="s">
        <v>1267</v>
      </c>
      <c r="QK1" s="77" t="s">
        <v>1449</v>
      </c>
      <c r="QL1" s="77" t="s">
        <v>1268</v>
      </c>
      <c r="QM1" s="77" t="s">
        <v>551</v>
      </c>
      <c r="QN1" s="77" t="s">
        <v>552</v>
      </c>
      <c r="QO1" s="77" t="s">
        <v>553</v>
      </c>
      <c r="QP1" s="77" t="s">
        <v>554</v>
      </c>
      <c r="QQ1" s="77" t="s">
        <v>555</v>
      </c>
      <c r="QR1" s="77" t="s">
        <v>556</v>
      </c>
      <c r="QS1" s="77" t="s">
        <v>557</v>
      </c>
      <c r="QT1" s="77" t="s">
        <v>558</v>
      </c>
      <c r="QU1" s="77" t="s">
        <v>559</v>
      </c>
      <c r="QV1" s="77" t="s">
        <v>560</v>
      </c>
      <c r="QW1" s="77" t="s">
        <v>561</v>
      </c>
      <c r="QX1" s="77" t="s">
        <v>562</v>
      </c>
      <c r="QY1" s="77" t="s">
        <v>563</v>
      </c>
      <c r="QZ1" s="77" t="s">
        <v>564</v>
      </c>
      <c r="RA1" s="77" t="s">
        <v>565</v>
      </c>
      <c r="RB1" s="77" t="s">
        <v>1450</v>
      </c>
      <c r="RC1" s="77" t="s">
        <v>566</v>
      </c>
      <c r="RD1" s="77" t="s">
        <v>1451</v>
      </c>
      <c r="RE1" s="77" t="s">
        <v>567</v>
      </c>
      <c r="RF1" s="9" t="s">
        <v>568</v>
      </c>
      <c r="RG1" s="9" t="s">
        <v>569</v>
      </c>
      <c r="RH1" s="9" t="s">
        <v>570</v>
      </c>
      <c r="RI1" s="9" t="s">
        <v>571</v>
      </c>
      <c r="RJ1" s="9" t="s">
        <v>572</v>
      </c>
      <c r="RK1" s="9" t="s">
        <v>573</v>
      </c>
      <c r="RL1" s="9" t="s">
        <v>1269</v>
      </c>
      <c r="RM1" s="9" t="s">
        <v>574</v>
      </c>
      <c r="RN1" s="9" t="s">
        <v>575</v>
      </c>
      <c r="RO1" s="9" t="s">
        <v>576</v>
      </c>
      <c r="RP1" s="9" t="s">
        <v>577</v>
      </c>
      <c r="RQ1" s="9" t="s">
        <v>578</v>
      </c>
      <c r="RR1" s="9" t="s">
        <v>579</v>
      </c>
      <c r="RS1" s="9" t="s">
        <v>580</v>
      </c>
      <c r="RT1" s="9" t="s">
        <v>581</v>
      </c>
      <c r="RU1" s="9" t="s">
        <v>582</v>
      </c>
      <c r="RV1" s="9" t="s">
        <v>583</v>
      </c>
      <c r="RW1" s="9" t="s">
        <v>584</v>
      </c>
      <c r="RX1" s="9" t="s">
        <v>585</v>
      </c>
      <c r="RY1" s="9" t="s">
        <v>586</v>
      </c>
      <c r="RZ1" s="9" t="s">
        <v>587</v>
      </c>
      <c r="SA1" s="9" t="s">
        <v>588</v>
      </c>
      <c r="SB1" s="9" t="s">
        <v>589</v>
      </c>
      <c r="SC1" s="9" t="s">
        <v>590</v>
      </c>
      <c r="SD1" s="9" t="s">
        <v>591</v>
      </c>
      <c r="SE1" s="9" t="s">
        <v>592</v>
      </c>
      <c r="SF1" s="9" t="s">
        <v>593</v>
      </c>
      <c r="SG1" s="9" t="s">
        <v>594</v>
      </c>
      <c r="SH1" s="9" t="s">
        <v>1270</v>
      </c>
      <c r="SI1" s="9" t="s">
        <v>1271</v>
      </c>
      <c r="SJ1" s="9" t="s">
        <v>595</v>
      </c>
      <c r="SK1" s="9" t="s">
        <v>596</v>
      </c>
      <c r="SL1" s="9" t="s">
        <v>597</v>
      </c>
      <c r="SM1" s="9" t="s">
        <v>598</v>
      </c>
      <c r="SN1" s="9" t="s">
        <v>599</v>
      </c>
      <c r="SO1" s="77" t="s">
        <v>1272</v>
      </c>
      <c r="SP1" s="77" t="s">
        <v>1452</v>
      </c>
      <c r="SQ1" s="77" t="s">
        <v>1273</v>
      </c>
      <c r="SR1" s="77" t="s">
        <v>1453</v>
      </c>
      <c r="SS1" s="77" t="s">
        <v>1274</v>
      </c>
      <c r="ST1" s="77" t="s">
        <v>600</v>
      </c>
      <c r="SU1" s="77" t="s">
        <v>601</v>
      </c>
      <c r="SV1" s="77" t="s">
        <v>602</v>
      </c>
      <c r="SW1" s="77" t="s">
        <v>603</v>
      </c>
      <c r="SX1" s="77" t="s">
        <v>604</v>
      </c>
      <c r="SY1" s="77" t="s">
        <v>605</v>
      </c>
      <c r="SZ1" s="77" t="s">
        <v>606</v>
      </c>
      <c r="TA1" s="77" t="s">
        <v>607</v>
      </c>
      <c r="TB1" s="77" t="s">
        <v>608</v>
      </c>
      <c r="TC1" s="77" t="s">
        <v>609</v>
      </c>
      <c r="TD1" s="77" t="s">
        <v>610</v>
      </c>
      <c r="TE1" s="77" t="s">
        <v>611</v>
      </c>
      <c r="TF1" s="77" t="s">
        <v>612</v>
      </c>
      <c r="TG1" s="77" t="s">
        <v>613</v>
      </c>
      <c r="TH1" s="77" t="s">
        <v>614</v>
      </c>
      <c r="TI1" s="77" t="s">
        <v>1454</v>
      </c>
      <c r="TJ1" s="77" t="s">
        <v>615</v>
      </c>
      <c r="TK1" s="77" t="s">
        <v>1455</v>
      </c>
      <c r="TL1" s="77" t="s">
        <v>616</v>
      </c>
      <c r="TM1" s="9" t="s">
        <v>617</v>
      </c>
      <c r="TN1" s="9" t="s">
        <v>618</v>
      </c>
      <c r="TO1" s="9" t="s">
        <v>619</v>
      </c>
      <c r="TP1" s="9" t="s">
        <v>620</v>
      </c>
      <c r="TQ1" s="9" t="s">
        <v>621</v>
      </c>
      <c r="TR1" s="9" t="s">
        <v>622</v>
      </c>
      <c r="TS1" s="9" t="s">
        <v>1275</v>
      </c>
      <c r="TT1" s="9" t="s">
        <v>623</v>
      </c>
      <c r="TU1" s="9" t="s">
        <v>624</v>
      </c>
      <c r="TV1" s="9" t="s">
        <v>625</v>
      </c>
      <c r="TW1" s="9" t="s">
        <v>626</v>
      </c>
      <c r="TX1" s="9" t="s">
        <v>627</v>
      </c>
      <c r="TY1" s="9" t="s">
        <v>628</v>
      </c>
      <c r="TZ1" s="9" t="s">
        <v>629</v>
      </c>
      <c r="UA1" s="9" t="s">
        <v>630</v>
      </c>
      <c r="UB1" s="9" t="s">
        <v>631</v>
      </c>
      <c r="UC1" s="9" t="s">
        <v>632</v>
      </c>
      <c r="UD1" s="9" t="s">
        <v>633</v>
      </c>
      <c r="UE1" s="9" t="s">
        <v>634</v>
      </c>
      <c r="UF1" s="9" t="s">
        <v>635</v>
      </c>
      <c r="UG1" s="9" t="s">
        <v>636</v>
      </c>
      <c r="UH1" s="9" t="s">
        <v>637</v>
      </c>
      <c r="UI1" s="9" t="s">
        <v>638</v>
      </c>
      <c r="UJ1" s="9" t="s">
        <v>639</v>
      </c>
      <c r="UK1" s="9" t="s">
        <v>640</v>
      </c>
      <c r="UL1" s="9" t="s">
        <v>641</v>
      </c>
      <c r="UM1" s="9" t="s">
        <v>642</v>
      </c>
      <c r="UN1" s="9" t="s">
        <v>643</v>
      </c>
      <c r="UO1" s="9" t="s">
        <v>1276</v>
      </c>
      <c r="UP1" s="9" t="s">
        <v>1277</v>
      </c>
      <c r="UQ1" s="9" t="s">
        <v>644</v>
      </c>
      <c r="UR1" s="9" t="s">
        <v>645</v>
      </c>
      <c r="US1" s="9" t="s">
        <v>646</v>
      </c>
      <c r="UT1" s="9" t="s">
        <v>647</v>
      </c>
      <c r="UU1" s="9" t="s">
        <v>648</v>
      </c>
      <c r="UV1" s="77" t="s">
        <v>1278</v>
      </c>
      <c r="UW1" s="77" t="s">
        <v>1456</v>
      </c>
      <c r="UX1" s="77" t="s">
        <v>1279</v>
      </c>
      <c r="UY1" s="77" t="s">
        <v>1457</v>
      </c>
      <c r="UZ1" s="77" t="s">
        <v>1280</v>
      </c>
      <c r="VA1" s="77" t="s">
        <v>649</v>
      </c>
      <c r="VB1" s="77" t="s">
        <v>650</v>
      </c>
      <c r="VC1" s="77" t="s">
        <v>651</v>
      </c>
      <c r="VD1" s="77" t="s">
        <v>652</v>
      </c>
      <c r="VE1" s="77" t="s">
        <v>653</v>
      </c>
      <c r="VF1" s="77" t="s">
        <v>654</v>
      </c>
      <c r="VG1" s="77" t="s">
        <v>655</v>
      </c>
      <c r="VH1" s="77" t="s">
        <v>656</v>
      </c>
      <c r="VI1" s="77" t="s">
        <v>657</v>
      </c>
      <c r="VJ1" s="77" t="s">
        <v>658</v>
      </c>
      <c r="VK1" s="77" t="s">
        <v>659</v>
      </c>
      <c r="VL1" s="77" t="s">
        <v>660</v>
      </c>
      <c r="VM1" s="77" t="s">
        <v>661</v>
      </c>
      <c r="VN1" s="77" t="s">
        <v>662</v>
      </c>
      <c r="VO1" s="77" t="s">
        <v>663</v>
      </c>
      <c r="VP1" s="77" t="s">
        <v>1458</v>
      </c>
      <c r="VQ1" s="77" t="s">
        <v>664</v>
      </c>
      <c r="VR1" s="77" t="s">
        <v>1459</v>
      </c>
      <c r="VS1" s="77" t="s">
        <v>665</v>
      </c>
      <c r="VT1" s="9" t="s">
        <v>666</v>
      </c>
      <c r="VU1" s="9" t="s">
        <v>667</v>
      </c>
      <c r="VV1" s="9" t="s">
        <v>668</v>
      </c>
      <c r="VW1" s="9" t="s">
        <v>669</v>
      </c>
      <c r="VX1" s="9" t="s">
        <v>670</v>
      </c>
      <c r="VY1" s="9" t="s">
        <v>671</v>
      </c>
      <c r="VZ1" s="9" t="s">
        <v>1281</v>
      </c>
      <c r="WA1" s="9" t="s">
        <v>672</v>
      </c>
      <c r="WB1" s="9" t="s">
        <v>673</v>
      </c>
      <c r="WC1" s="9" t="s">
        <v>674</v>
      </c>
      <c r="WD1" s="9" t="s">
        <v>675</v>
      </c>
      <c r="WE1" s="9" t="s">
        <v>676</v>
      </c>
      <c r="WF1" s="9" t="s">
        <v>677</v>
      </c>
      <c r="WG1" s="9" t="s">
        <v>678</v>
      </c>
      <c r="WH1" s="9" t="s">
        <v>679</v>
      </c>
      <c r="WI1" s="9" t="s">
        <v>680</v>
      </c>
      <c r="WJ1" s="9" t="s">
        <v>681</v>
      </c>
      <c r="WK1" s="9" t="s">
        <v>682</v>
      </c>
      <c r="WL1" s="9" t="s">
        <v>683</v>
      </c>
      <c r="WM1" s="9" t="s">
        <v>684</v>
      </c>
      <c r="WN1" s="9" t="s">
        <v>685</v>
      </c>
      <c r="WO1" s="9" t="s">
        <v>686</v>
      </c>
      <c r="WP1" s="9" t="s">
        <v>687</v>
      </c>
      <c r="WQ1" s="9" t="s">
        <v>688</v>
      </c>
      <c r="WR1" s="9" t="s">
        <v>689</v>
      </c>
      <c r="WS1" s="9" t="s">
        <v>690</v>
      </c>
      <c r="WT1" s="9" t="s">
        <v>691</v>
      </c>
      <c r="WU1" s="9" t="s">
        <v>692</v>
      </c>
      <c r="WV1" s="9" t="s">
        <v>1282</v>
      </c>
      <c r="WW1" s="9" t="s">
        <v>1283</v>
      </c>
      <c r="WX1" s="9" t="s">
        <v>693</v>
      </c>
      <c r="WY1" s="9" t="s">
        <v>694</v>
      </c>
      <c r="WZ1" s="9" t="s">
        <v>695</v>
      </c>
      <c r="XA1" s="9" t="s">
        <v>696</v>
      </c>
      <c r="XB1" s="9" t="s">
        <v>697</v>
      </c>
      <c r="XC1" s="77" t="s">
        <v>1284</v>
      </c>
      <c r="XD1" s="77" t="s">
        <v>1460</v>
      </c>
      <c r="XE1" s="77" t="s">
        <v>1285</v>
      </c>
      <c r="XF1" s="77" t="s">
        <v>1461</v>
      </c>
      <c r="XG1" s="77" t="s">
        <v>1286</v>
      </c>
      <c r="XH1" s="77" t="s">
        <v>698</v>
      </c>
      <c r="XI1" s="77" t="s">
        <v>699</v>
      </c>
      <c r="XJ1" s="77" t="s">
        <v>700</v>
      </c>
      <c r="XK1" s="77" t="s">
        <v>701</v>
      </c>
      <c r="XL1" s="77" t="s">
        <v>702</v>
      </c>
      <c r="XM1" s="77" t="s">
        <v>703</v>
      </c>
      <c r="XN1" s="77" t="s">
        <v>704</v>
      </c>
      <c r="XO1" s="77" t="s">
        <v>705</v>
      </c>
      <c r="XP1" s="77" t="s">
        <v>706</v>
      </c>
      <c r="XQ1" s="77" t="s">
        <v>707</v>
      </c>
      <c r="XR1" s="77" t="s">
        <v>708</v>
      </c>
      <c r="XS1" s="77" t="s">
        <v>709</v>
      </c>
      <c r="XT1" s="77" t="s">
        <v>710</v>
      </c>
      <c r="XU1" s="77" t="s">
        <v>711</v>
      </c>
      <c r="XV1" s="77" t="s">
        <v>712</v>
      </c>
      <c r="XW1" s="77" t="s">
        <v>1462</v>
      </c>
      <c r="XX1" s="77" t="s">
        <v>713</v>
      </c>
      <c r="XY1" s="77" t="s">
        <v>1463</v>
      </c>
      <c r="XZ1" s="77" t="s">
        <v>714</v>
      </c>
      <c r="YA1" s="9" t="s">
        <v>715</v>
      </c>
      <c r="YB1" s="9" t="s">
        <v>716</v>
      </c>
      <c r="YC1" s="9" t="s">
        <v>717</v>
      </c>
      <c r="YD1" s="9" t="s">
        <v>718</v>
      </c>
      <c r="YE1" s="9" t="s">
        <v>719</v>
      </c>
      <c r="YF1" s="9" t="s">
        <v>720</v>
      </c>
      <c r="YG1" s="9" t="s">
        <v>1287</v>
      </c>
      <c r="YH1" s="9" t="s">
        <v>721</v>
      </c>
      <c r="YI1" s="9" t="s">
        <v>722</v>
      </c>
      <c r="YJ1" s="9" t="s">
        <v>723</v>
      </c>
      <c r="YK1" s="9" t="s">
        <v>724</v>
      </c>
      <c r="YL1" s="9" t="s">
        <v>725</v>
      </c>
      <c r="YM1" s="9" t="s">
        <v>726</v>
      </c>
      <c r="YN1" s="9" t="s">
        <v>727</v>
      </c>
      <c r="YO1" s="9" t="s">
        <v>728</v>
      </c>
      <c r="YP1" s="9" t="s">
        <v>729</v>
      </c>
      <c r="YQ1" s="9" t="s">
        <v>730</v>
      </c>
      <c r="YR1" s="9" t="s">
        <v>731</v>
      </c>
      <c r="YS1" s="9" t="s">
        <v>732</v>
      </c>
      <c r="YT1" s="9" t="s">
        <v>733</v>
      </c>
      <c r="YU1" s="9" t="s">
        <v>734</v>
      </c>
      <c r="YV1" s="9" t="s">
        <v>735</v>
      </c>
      <c r="YW1" s="9" t="s">
        <v>736</v>
      </c>
      <c r="YX1" s="9" t="s">
        <v>737</v>
      </c>
      <c r="YY1" s="9" t="s">
        <v>738</v>
      </c>
      <c r="YZ1" s="9" t="s">
        <v>739</v>
      </c>
      <c r="ZA1" s="9" t="s">
        <v>740</v>
      </c>
      <c r="ZB1" s="9" t="s">
        <v>741</v>
      </c>
      <c r="ZC1" s="9" t="s">
        <v>1288</v>
      </c>
      <c r="ZD1" s="9" t="s">
        <v>1289</v>
      </c>
      <c r="ZE1" s="9" t="s">
        <v>742</v>
      </c>
      <c r="ZF1" s="9" t="s">
        <v>743</v>
      </c>
      <c r="ZG1" s="9" t="s">
        <v>744</v>
      </c>
      <c r="ZH1" s="9" t="s">
        <v>745</v>
      </c>
      <c r="ZI1" s="9" t="s">
        <v>746</v>
      </c>
      <c r="ZJ1" s="77" t="s">
        <v>1290</v>
      </c>
      <c r="ZK1" s="77" t="s">
        <v>1464</v>
      </c>
      <c r="ZL1" s="77" t="s">
        <v>1291</v>
      </c>
      <c r="ZM1" s="77" t="s">
        <v>1465</v>
      </c>
      <c r="ZN1" s="77" t="s">
        <v>1292</v>
      </c>
      <c r="ZO1" s="77" t="s">
        <v>747</v>
      </c>
      <c r="ZP1" s="77" t="s">
        <v>748</v>
      </c>
      <c r="ZQ1" s="77" t="s">
        <v>749</v>
      </c>
      <c r="ZR1" s="77" t="s">
        <v>750</v>
      </c>
      <c r="ZS1" s="77" t="s">
        <v>751</v>
      </c>
      <c r="ZT1" s="77" t="s">
        <v>752</v>
      </c>
      <c r="ZU1" s="77" t="s">
        <v>753</v>
      </c>
      <c r="ZV1" s="77" t="s">
        <v>754</v>
      </c>
      <c r="ZW1" s="77" t="s">
        <v>755</v>
      </c>
      <c r="ZX1" s="77" t="s">
        <v>756</v>
      </c>
      <c r="ZY1" s="77" t="s">
        <v>757</v>
      </c>
      <c r="ZZ1" s="77" t="s">
        <v>758</v>
      </c>
      <c r="AAA1" s="77" t="s">
        <v>759</v>
      </c>
      <c r="AAB1" s="77" t="s">
        <v>760</v>
      </c>
      <c r="AAC1" s="77" t="s">
        <v>761</v>
      </c>
      <c r="AAD1" s="77" t="s">
        <v>1466</v>
      </c>
      <c r="AAE1" s="77" t="s">
        <v>762</v>
      </c>
      <c r="AAF1" s="77" t="s">
        <v>1467</v>
      </c>
      <c r="AAG1" s="77" t="s">
        <v>763</v>
      </c>
      <c r="AAH1" s="9" t="s">
        <v>764</v>
      </c>
      <c r="AAI1" s="9" t="s">
        <v>765</v>
      </c>
      <c r="AAJ1" s="9" t="s">
        <v>766</v>
      </c>
      <c r="AAK1" s="9" t="s">
        <v>767</v>
      </c>
      <c r="AAL1" s="9" t="s">
        <v>768</v>
      </c>
      <c r="AAM1" s="9" t="s">
        <v>769</v>
      </c>
      <c r="AAN1" s="9" t="s">
        <v>1293</v>
      </c>
      <c r="AAO1" s="9" t="s">
        <v>770</v>
      </c>
      <c r="AAP1" s="9" t="s">
        <v>771</v>
      </c>
      <c r="AAQ1" s="9" t="s">
        <v>772</v>
      </c>
      <c r="AAR1" s="9" t="s">
        <v>773</v>
      </c>
      <c r="AAS1" s="9" t="s">
        <v>774</v>
      </c>
      <c r="AAT1" s="9" t="s">
        <v>775</v>
      </c>
      <c r="AAU1" s="9" t="s">
        <v>776</v>
      </c>
      <c r="AAV1" s="9" t="s">
        <v>777</v>
      </c>
      <c r="AAW1" s="9" t="s">
        <v>778</v>
      </c>
      <c r="AAX1" s="9" t="s">
        <v>779</v>
      </c>
      <c r="AAY1" s="9" t="s">
        <v>780</v>
      </c>
      <c r="AAZ1" s="9" t="s">
        <v>781</v>
      </c>
      <c r="ABA1" s="9" t="s">
        <v>782</v>
      </c>
      <c r="ABB1" s="9" t="s">
        <v>783</v>
      </c>
      <c r="ABC1" s="9" t="s">
        <v>784</v>
      </c>
      <c r="ABD1" s="9" t="s">
        <v>785</v>
      </c>
      <c r="ABE1" s="9" t="s">
        <v>786</v>
      </c>
      <c r="ABF1" s="9" t="s">
        <v>787</v>
      </c>
      <c r="ABG1" s="9" t="s">
        <v>788</v>
      </c>
      <c r="ABH1" s="9" t="s">
        <v>789</v>
      </c>
      <c r="ABI1" s="9" t="s">
        <v>790</v>
      </c>
      <c r="ABJ1" s="9" t="s">
        <v>1294</v>
      </c>
      <c r="ABK1" s="9" t="s">
        <v>1295</v>
      </c>
      <c r="ABL1" s="9" t="s">
        <v>791</v>
      </c>
      <c r="ABM1" s="9" t="s">
        <v>792</v>
      </c>
      <c r="ABN1" s="9" t="s">
        <v>793</v>
      </c>
      <c r="ABO1" s="9" t="s">
        <v>794</v>
      </c>
      <c r="ABP1" s="9" t="s">
        <v>795</v>
      </c>
      <c r="ABQ1" s="77" t="s">
        <v>1296</v>
      </c>
      <c r="ABR1" s="77" t="s">
        <v>1468</v>
      </c>
      <c r="ABS1" s="77" t="s">
        <v>1297</v>
      </c>
      <c r="ABT1" s="77" t="s">
        <v>1469</v>
      </c>
      <c r="ABU1" s="77" t="s">
        <v>1298</v>
      </c>
      <c r="ABV1" s="77" t="s">
        <v>796</v>
      </c>
      <c r="ABW1" s="77" t="s">
        <v>797</v>
      </c>
      <c r="ABX1" s="77" t="s">
        <v>798</v>
      </c>
      <c r="ABY1" s="77" t="s">
        <v>799</v>
      </c>
      <c r="ABZ1" s="77" t="s">
        <v>800</v>
      </c>
      <c r="ACA1" s="77" t="s">
        <v>801</v>
      </c>
      <c r="ACB1" s="77" t="s">
        <v>802</v>
      </c>
      <c r="ACC1" s="77" t="s">
        <v>803</v>
      </c>
      <c r="ACD1" s="77" t="s">
        <v>804</v>
      </c>
      <c r="ACE1" s="77" t="s">
        <v>805</v>
      </c>
      <c r="ACF1" s="77" t="s">
        <v>806</v>
      </c>
      <c r="ACG1" s="77" t="s">
        <v>807</v>
      </c>
      <c r="ACH1" s="77" t="s">
        <v>808</v>
      </c>
      <c r="ACI1" s="77" t="s">
        <v>809</v>
      </c>
      <c r="ACJ1" s="77" t="s">
        <v>810</v>
      </c>
      <c r="ACK1" s="77" t="s">
        <v>1470</v>
      </c>
      <c r="ACL1" s="77" t="s">
        <v>811</v>
      </c>
      <c r="ACM1" s="77" t="s">
        <v>1471</v>
      </c>
      <c r="ACN1" s="77" t="s">
        <v>812</v>
      </c>
      <c r="ACO1" s="9" t="s">
        <v>813</v>
      </c>
      <c r="ACP1" s="9" t="s">
        <v>814</v>
      </c>
      <c r="ACQ1" s="9" t="s">
        <v>815</v>
      </c>
      <c r="ACR1" s="9" t="s">
        <v>816</v>
      </c>
      <c r="ACS1" s="9" t="s">
        <v>817</v>
      </c>
      <c r="ACT1" s="9" t="s">
        <v>818</v>
      </c>
      <c r="ACU1" s="9" t="s">
        <v>1299</v>
      </c>
      <c r="ACV1" s="9" t="s">
        <v>819</v>
      </c>
      <c r="ACW1" s="9" t="s">
        <v>820</v>
      </c>
      <c r="ACX1" s="9" t="s">
        <v>821</v>
      </c>
      <c r="ACY1" s="9" t="s">
        <v>822</v>
      </c>
      <c r="ACZ1" s="9" t="s">
        <v>823</v>
      </c>
      <c r="ADA1" s="9" t="s">
        <v>824</v>
      </c>
      <c r="ADB1" s="9" t="s">
        <v>825</v>
      </c>
      <c r="ADC1" s="9" t="s">
        <v>826</v>
      </c>
      <c r="ADD1" s="9" t="s">
        <v>827</v>
      </c>
      <c r="ADE1" s="9" t="s">
        <v>828</v>
      </c>
      <c r="ADF1" s="9" t="s">
        <v>829</v>
      </c>
      <c r="ADG1" s="9" t="s">
        <v>830</v>
      </c>
      <c r="ADH1" s="9" t="s">
        <v>831</v>
      </c>
      <c r="ADI1" s="9" t="s">
        <v>832</v>
      </c>
      <c r="ADJ1" s="9" t="s">
        <v>833</v>
      </c>
      <c r="ADK1" s="9" t="s">
        <v>834</v>
      </c>
      <c r="ADL1" s="9" t="s">
        <v>835</v>
      </c>
      <c r="ADM1" s="9" t="s">
        <v>836</v>
      </c>
      <c r="ADN1" s="9" t="s">
        <v>837</v>
      </c>
      <c r="ADO1" s="9" t="s">
        <v>838</v>
      </c>
      <c r="ADP1" s="9" t="s">
        <v>839</v>
      </c>
      <c r="ADQ1" s="9" t="s">
        <v>1300</v>
      </c>
      <c r="ADR1" s="9" t="s">
        <v>1301</v>
      </c>
      <c r="ADS1" s="9" t="s">
        <v>840</v>
      </c>
      <c r="ADT1" s="9" t="s">
        <v>841</v>
      </c>
      <c r="ADU1" s="9" t="s">
        <v>842</v>
      </c>
      <c r="ADV1" s="9" t="s">
        <v>843</v>
      </c>
      <c r="ADW1" s="9" t="s">
        <v>844</v>
      </c>
      <c r="ADX1" s="77" t="s">
        <v>1302</v>
      </c>
      <c r="ADY1" s="77" t="s">
        <v>1472</v>
      </c>
      <c r="ADZ1" s="77" t="s">
        <v>1303</v>
      </c>
      <c r="AEA1" s="77" t="s">
        <v>1473</v>
      </c>
      <c r="AEB1" s="77" t="s">
        <v>1304</v>
      </c>
      <c r="AEC1" s="77" t="s">
        <v>845</v>
      </c>
      <c r="AED1" s="77" t="s">
        <v>846</v>
      </c>
      <c r="AEE1" s="77" t="s">
        <v>847</v>
      </c>
      <c r="AEF1" s="77" t="s">
        <v>848</v>
      </c>
      <c r="AEG1" s="77" t="s">
        <v>849</v>
      </c>
      <c r="AEH1" s="77" t="s">
        <v>850</v>
      </c>
      <c r="AEI1" s="77" t="s">
        <v>851</v>
      </c>
      <c r="AEJ1" s="77" t="s">
        <v>852</v>
      </c>
      <c r="AEK1" s="77" t="s">
        <v>853</v>
      </c>
      <c r="AEL1" s="77" t="s">
        <v>854</v>
      </c>
      <c r="AEM1" s="77" t="s">
        <v>855</v>
      </c>
      <c r="AEN1" s="77" t="s">
        <v>856</v>
      </c>
      <c r="AEO1" s="77" t="s">
        <v>857</v>
      </c>
      <c r="AEP1" s="77" t="s">
        <v>858</v>
      </c>
      <c r="AEQ1" s="77" t="s">
        <v>859</v>
      </c>
      <c r="AER1" s="77" t="s">
        <v>1474</v>
      </c>
      <c r="AES1" s="77" t="s">
        <v>860</v>
      </c>
      <c r="AET1" s="77" t="s">
        <v>1475</v>
      </c>
      <c r="AEU1" s="77" t="s">
        <v>861</v>
      </c>
      <c r="AEV1" s="9" t="s">
        <v>862</v>
      </c>
      <c r="AEW1" s="9" t="s">
        <v>863</v>
      </c>
      <c r="AEX1" s="9" t="s">
        <v>864</v>
      </c>
      <c r="AEY1" s="9" t="s">
        <v>865</v>
      </c>
      <c r="AEZ1" s="9" t="s">
        <v>866</v>
      </c>
      <c r="AFA1" s="9" t="s">
        <v>867</v>
      </c>
      <c r="AFB1" s="9" t="s">
        <v>1305</v>
      </c>
      <c r="AFC1" s="9" t="s">
        <v>868</v>
      </c>
      <c r="AFD1" s="9" t="s">
        <v>869</v>
      </c>
      <c r="AFE1" s="9" t="s">
        <v>870</v>
      </c>
      <c r="AFF1" s="9" t="s">
        <v>871</v>
      </c>
      <c r="AFG1" s="9" t="s">
        <v>872</v>
      </c>
      <c r="AFH1" s="9" t="s">
        <v>873</v>
      </c>
      <c r="AFI1" s="9" t="s">
        <v>874</v>
      </c>
      <c r="AFJ1" s="9" t="s">
        <v>875</v>
      </c>
      <c r="AFK1" s="9" t="s">
        <v>876</v>
      </c>
      <c r="AFL1" s="9" t="s">
        <v>877</v>
      </c>
      <c r="AFM1" s="9" t="s">
        <v>878</v>
      </c>
      <c r="AFN1" s="9" t="s">
        <v>879</v>
      </c>
      <c r="AFO1" s="9" t="s">
        <v>880</v>
      </c>
      <c r="AFP1" s="9" t="s">
        <v>881</v>
      </c>
      <c r="AFQ1" s="9" t="s">
        <v>882</v>
      </c>
      <c r="AFR1" s="9" t="s">
        <v>883</v>
      </c>
      <c r="AFS1" s="9" t="s">
        <v>884</v>
      </c>
      <c r="AFT1" s="9" t="s">
        <v>885</v>
      </c>
      <c r="AFU1" s="9" t="s">
        <v>886</v>
      </c>
      <c r="AFV1" s="9" t="s">
        <v>887</v>
      </c>
      <c r="AFW1" s="9" t="s">
        <v>888</v>
      </c>
      <c r="AFX1" s="9" t="s">
        <v>1306</v>
      </c>
      <c r="AFY1" s="9" t="s">
        <v>1307</v>
      </c>
      <c r="AFZ1" s="9" t="s">
        <v>889</v>
      </c>
      <c r="AGA1" s="9" t="s">
        <v>890</v>
      </c>
      <c r="AGB1" s="9" t="s">
        <v>891</v>
      </c>
      <c r="AGC1" s="9" t="s">
        <v>892</v>
      </c>
      <c r="AGD1" s="9" t="s">
        <v>893</v>
      </c>
      <c r="AGE1" s="77" t="s">
        <v>1308</v>
      </c>
      <c r="AGF1" s="77" t="s">
        <v>1476</v>
      </c>
      <c r="AGG1" s="77" t="s">
        <v>1309</v>
      </c>
      <c r="AGH1" s="77" t="s">
        <v>1477</v>
      </c>
      <c r="AGI1" s="77" t="s">
        <v>1310</v>
      </c>
      <c r="AGJ1" s="77" t="s">
        <v>894</v>
      </c>
      <c r="AGK1" s="77" t="s">
        <v>895</v>
      </c>
      <c r="AGL1" s="77" t="s">
        <v>896</v>
      </c>
      <c r="AGM1" s="77" t="s">
        <v>897</v>
      </c>
      <c r="AGN1" s="77" t="s">
        <v>898</v>
      </c>
      <c r="AGO1" s="77" t="s">
        <v>899</v>
      </c>
      <c r="AGP1" s="77" t="s">
        <v>900</v>
      </c>
      <c r="AGQ1" s="77" t="s">
        <v>901</v>
      </c>
      <c r="AGR1" s="77" t="s">
        <v>902</v>
      </c>
      <c r="AGS1" s="77" t="s">
        <v>903</v>
      </c>
      <c r="AGT1" s="77" t="s">
        <v>904</v>
      </c>
      <c r="AGU1" s="77" t="s">
        <v>905</v>
      </c>
      <c r="AGV1" s="77" t="s">
        <v>906</v>
      </c>
      <c r="AGW1" s="77" t="s">
        <v>907</v>
      </c>
      <c r="AGX1" s="77" t="s">
        <v>908</v>
      </c>
      <c r="AGY1" s="77" t="s">
        <v>1478</v>
      </c>
      <c r="AGZ1" s="77" t="s">
        <v>909</v>
      </c>
      <c r="AHA1" s="77" t="s">
        <v>1479</v>
      </c>
      <c r="AHB1" s="77" t="s">
        <v>910</v>
      </c>
      <c r="AHC1" s="9" t="s">
        <v>911</v>
      </c>
      <c r="AHD1" s="9" t="s">
        <v>912</v>
      </c>
      <c r="AHE1" s="9" t="s">
        <v>913</v>
      </c>
      <c r="AHF1" s="9" t="s">
        <v>914</v>
      </c>
      <c r="AHG1" s="9" t="s">
        <v>915</v>
      </c>
      <c r="AHH1" s="9" t="s">
        <v>916</v>
      </c>
      <c r="AHI1" s="9" t="s">
        <v>1311</v>
      </c>
      <c r="AHJ1" s="9" t="s">
        <v>917</v>
      </c>
      <c r="AHK1" s="9" t="s">
        <v>918</v>
      </c>
      <c r="AHL1" s="9" t="s">
        <v>919</v>
      </c>
      <c r="AHM1" s="9" t="s">
        <v>920</v>
      </c>
      <c r="AHN1" s="9" t="s">
        <v>921</v>
      </c>
      <c r="AHO1" s="9" t="s">
        <v>922</v>
      </c>
      <c r="AHP1" s="9" t="s">
        <v>923</v>
      </c>
      <c r="AHQ1" s="9" t="s">
        <v>924</v>
      </c>
      <c r="AHR1" s="9" t="s">
        <v>925</v>
      </c>
      <c r="AHS1" s="9" t="s">
        <v>926</v>
      </c>
      <c r="AHT1" s="9" t="s">
        <v>927</v>
      </c>
      <c r="AHU1" s="9" t="s">
        <v>928</v>
      </c>
      <c r="AHV1" s="9" t="s">
        <v>929</v>
      </c>
      <c r="AHW1" s="9" t="s">
        <v>930</v>
      </c>
      <c r="AHX1" s="9" t="s">
        <v>931</v>
      </c>
      <c r="AHY1" s="9" t="s">
        <v>932</v>
      </c>
      <c r="AHZ1" s="9" t="s">
        <v>933</v>
      </c>
      <c r="AIA1" s="9" t="s">
        <v>934</v>
      </c>
      <c r="AIB1" s="9" t="s">
        <v>935</v>
      </c>
      <c r="AIC1" s="9" t="s">
        <v>936</v>
      </c>
      <c r="AID1" s="9" t="s">
        <v>937</v>
      </c>
      <c r="AIE1" s="9" t="s">
        <v>1312</v>
      </c>
      <c r="AIF1" s="9" t="s">
        <v>1313</v>
      </c>
      <c r="AIG1" s="9" t="s">
        <v>938</v>
      </c>
      <c r="AIH1" s="9" t="s">
        <v>939</v>
      </c>
      <c r="AII1" s="9" t="s">
        <v>940</v>
      </c>
      <c r="AIJ1" s="9" t="s">
        <v>941</v>
      </c>
      <c r="AIK1" s="9" t="s">
        <v>942</v>
      </c>
      <c r="AIL1" s="77" t="s">
        <v>1314</v>
      </c>
      <c r="AIM1" s="77" t="s">
        <v>1480</v>
      </c>
      <c r="AIN1" s="77" t="s">
        <v>1315</v>
      </c>
      <c r="AIO1" s="77" t="s">
        <v>1481</v>
      </c>
      <c r="AIP1" s="77" t="s">
        <v>1316</v>
      </c>
      <c r="AIQ1" s="77" t="s">
        <v>943</v>
      </c>
      <c r="AIR1" s="77" t="s">
        <v>944</v>
      </c>
      <c r="AIS1" s="77" t="s">
        <v>945</v>
      </c>
      <c r="AIT1" s="77" t="s">
        <v>946</v>
      </c>
      <c r="AIU1" s="77" t="s">
        <v>947</v>
      </c>
      <c r="AIV1" s="77" t="s">
        <v>948</v>
      </c>
      <c r="AIW1" s="77" t="s">
        <v>949</v>
      </c>
      <c r="AIX1" s="77" t="s">
        <v>950</v>
      </c>
      <c r="AIY1" s="77" t="s">
        <v>951</v>
      </c>
      <c r="AIZ1" s="77" t="s">
        <v>952</v>
      </c>
      <c r="AJA1" s="77" t="s">
        <v>953</v>
      </c>
      <c r="AJB1" s="77" t="s">
        <v>954</v>
      </c>
      <c r="AJC1" s="77" t="s">
        <v>955</v>
      </c>
      <c r="AJD1" s="77" t="s">
        <v>956</v>
      </c>
      <c r="AJE1" s="77" t="s">
        <v>957</v>
      </c>
      <c r="AJF1" s="77" t="s">
        <v>1482</v>
      </c>
      <c r="AJG1" s="77" t="s">
        <v>958</v>
      </c>
      <c r="AJH1" s="77" t="s">
        <v>1483</v>
      </c>
      <c r="AJI1" s="77" t="s">
        <v>959</v>
      </c>
      <c r="AJJ1" s="9" t="s">
        <v>960</v>
      </c>
      <c r="AJK1" s="9" t="s">
        <v>961</v>
      </c>
      <c r="AJL1" s="9" t="s">
        <v>962</v>
      </c>
      <c r="AJM1" s="9" t="s">
        <v>963</v>
      </c>
      <c r="AJN1" s="9" t="s">
        <v>964</v>
      </c>
      <c r="AJO1" s="9" t="s">
        <v>965</v>
      </c>
      <c r="AJP1" s="9" t="s">
        <v>1317</v>
      </c>
      <c r="AJQ1" s="9" t="s">
        <v>966</v>
      </c>
      <c r="AJR1" s="9" t="s">
        <v>967</v>
      </c>
      <c r="AJS1" s="9" t="s">
        <v>968</v>
      </c>
      <c r="AJT1" s="9" t="s">
        <v>969</v>
      </c>
      <c r="AJU1" s="9" t="s">
        <v>970</v>
      </c>
      <c r="AJV1" s="9" t="s">
        <v>971</v>
      </c>
      <c r="AJW1" s="9" t="s">
        <v>972</v>
      </c>
      <c r="AJX1" s="9" t="s">
        <v>973</v>
      </c>
      <c r="AJY1" s="9" t="s">
        <v>974</v>
      </c>
      <c r="AJZ1" s="9" t="s">
        <v>975</v>
      </c>
      <c r="AKA1" s="9" t="s">
        <v>976</v>
      </c>
      <c r="AKB1" s="9" t="s">
        <v>977</v>
      </c>
      <c r="AKC1" s="9" t="s">
        <v>978</v>
      </c>
      <c r="AKD1" s="9" t="s">
        <v>979</v>
      </c>
      <c r="AKE1" s="9" t="s">
        <v>980</v>
      </c>
      <c r="AKF1" s="9" t="s">
        <v>981</v>
      </c>
      <c r="AKG1" s="9" t="s">
        <v>982</v>
      </c>
      <c r="AKH1" s="9" t="s">
        <v>983</v>
      </c>
      <c r="AKI1" s="9" t="s">
        <v>984</v>
      </c>
      <c r="AKJ1" s="9" t="s">
        <v>985</v>
      </c>
      <c r="AKK1" s="9" t="s">
        <v>986</v>
      </c>
      <c r="AKL1" s="9" t="s">
        <v>1318</v>
      </c>
      <c r="AKM1" s="9" t="s">
        <v>1319</v>
      </c>
      <c r="AKN1" s="9" t="s">
        <v>987</v>
      </c>
      <c r="AKO1" s="9" t="s">
        <v>988</v>
      </c>
      <c r="AKP1" s="9" t="s">
        <v>989</v>
      </c>
      <c r="AKQ1" s="9" t="s">
        <v>990</v>
      </c>
      <c r="AKR1" s="9" t="s">
        <v>991</v>
      </c>
      <c r="AKS1" s="77" t="s">
        <v>1320</v>
      </c>
      <c r="AKT1" s="77" t="s">
        <v>1484</v>
      </c>
      <c r="AKU1" s="77" t="s">
        <v>1321</v>
      </c>
      <c r="AKV1" s="77" t="s">
        <v>1485</v>
      </c>
      <c r="AKW1" s="77" t="s">
        <v>1322</v>
      </c>
      <c r="AKX1" s="77" t="s">
        <v>992</v>
      </c>
      <c r="AKY1" s="77" t="s">
        <v>993</v>
      </c>
      <c r="AKZ1" s="77" t="s">
        <v>994</v>
      </c>
      <c r="ALA1" s="77" t="s">
        <v>995</v>
      </c>
      <c r="ALB1" s="77" t="s">
        <v>996</v>
      </c>
      <c r="ALC1" s="77" t="s">
        <v>997</v>
      </c>
      <c r="ALD1" s="77" t="s">
        <v>998</v>
      </c>
      <c r="ALE1" s="77" t="s">
        <v>999</v>
      </c>
      <c r="ALF1" s="77" t="s">
        <v>1000</v>
      </c>
      <c r="ALG1" s="77" t="s">
        <v>1001</v>
      </c>
      <c r="ALH1" s="77" t="s">
        <v>1002</v>
      </c>
      <c r="ALI1" s="77" t="s">
        <v>1003</v>
      </c>
      <c r="ALJ1" s="77" t="s">
        <v>1004</v>
      </c>
      <c r="ALK1" s="77" t="s">
        <v>1005</v>
      </c>
      <c r="ALL1" s="77" t="s">
        <v>1006</v>
      </c>
      <c r="ALM1" s="77" t="s">
        <v>1486</v>
      </c>
      <c r="ALN1" s="77" t="s">
        <v>1007</v>
      </c>
      <c r="ALO1" s="77" t="s">
        <v>1487</v>
      </c>
      <c r="ALP1" s="77" t="s">
        <v>1008</v>
      </c>
      <c r="ALQ1" s="9" t="s">
        <v>1009</v>
      </c>
      <c r="ALR1" s="9" t="s">
        <v>1010</v>
      </c>
      <c r="ALS1" s="9" t="s">
        <v>1011</v>
      </c>
      <c r="ALT1" s="9" t="s">
        <v>1012</v>
      </c>
      <c r="ALU1" s="9" t="s">
        <v>1013</v>
      </c>
      <c r="ALV1" s="9" t="s">
        <v>1014</v>
      </c>
      <c r="ALW1" s="9" t="s">
        <v>1323</v>
      </c>
      <c r="ALX1" s="9" t="s">
        <v>1015</v>
      </c>
      <c r="ALY1" s="9" t="s">
        <v>1016</v>
      </c>
      <c r="ALZ1" s="9" t="s">
        <v>1017</v>
      </c>
      <c r="AMA1" s="9" t="s">
        <v>1018</v>
      </c>
      <c r="AMB1" s="9" t="s">
        <v>1019</v>
      </c>
      <c r="AMC1" s="9" t="s">
        <v>1020</v>
      </c>
      <c r="AMD1" s="9" t="s">
        <v>1021</v>
      </c>
      <c r="AME1" s="9" t="s">
        <v>1022</v>
      </c>
      <c r="AMF1" s="9" t="s">
        <v>1023</v>
      </c>
      <c r="AMG1" s="9" t="s">
        <v>1024</v>
      </c>
      <c r="AMH1" s="9" t="s">
        <v>1025</v>
      </c>
      <c r="AMI1" s="9" t="s">
        <v>1026</v>
      </c>
      <c r="AMJ1" s="9" t="s">
        <v>1027</v>
      </c>
      <c r="AMK1" s="9" t="s">
        <v>1028</v>
      </c>
      <c r="AML1" s="9" t="s">
        <v>1029</v>
      </c>
      <c r="AMM1" s="9" t="s">
        <v>1030</v>
      </c>
      <c r="AMN1" s="9" t="s">
        <v>1031</v>
      </c>
      <c r="AMO1" s="9" t="s">
        <v>1032</v>
      </c>
      <c r="AMP1" s="9" t="s">
        <v>1033</v>
      </c>
      <c r="AMQ1" s="9" t="s">
        <v>1034</v>
      </c>
      <c r="AMR1" s="9" t="s">
        <v>1035</v>
      </c>
      <c r="AMS1" s="9" t="s">
        <v>1324</v>
      </c>
      <c r="AMT1" s="9" t="s">
        <v>1325</v>
      </c>
      <c r="AMU1" s="9" t="s">
        <v>1036</v>
      </c>
      <c r="AMV1" s="9" t="s">
        <v>1037</v>
      </c>
      <c r="AMW1" s="9" t="s">
        <v>1038</v>
      </c>
      <c r="AMX1" s="9" t="s">
        <v>1039</v>
      </c>
      <c r="AMY1" s="9" t="s">
        <v>1040</v>
      </c>
      <c r="AMZ1" s="77" t="s">
        <v>1326</v>
      </c>
      <c r="ANA1" s="77" t="s">
        <v>1488</v>
      </c>
      <c r="ANB1" s="77" t="s">
        <v>1327</v>
      </c>
      <c r="ANC1" s="77" t="s">
        <v>1489</v>
      </c>
      <c r="AND1" s="77" t="s">
        <v>1328</v>
      </c>
      <c r="ANE1" s="77" t="s">
        <v>1041</v>
      </c>
      <c r="ANF1" s="77" t="s">
        <v>1042</v>
      </c>
      <c r="ANG1" s="77" t="s">
        <v>1043</v>
      </c>
      <c r="ANH1" s="77" t="s">
        <v>1044</v>
      </c>
      <c r="ANI1" s="77" t="s">
        <v>1045</v>
      </c>
      <c r="ANJ1" s="77" t="s">
        <v>1046</v>
      </c>
      <c r="ANK1" s="77" t="s">
        <v>1047</v>
      </c>
      <c r="ANL1" s="77" t="s">
        <v>1048</v>
      </c>
      <c r="ANM1" s="77" t="s">
        <v>1049</v>
      </c>
      <c r="ANN1" s="77" t="s">
        <v>1050</v>
      </c>
      <c r="ANO1" s="77" t="s">
        <v>1051</v>
      </c>
      <c r="ANP1" s="77" t="s">
        <v>1052</v>
      </c>
      <c r="ANQ1" s="77" t="s">
        <v>1053</v>
      </c>
      <c r="ANR1" s="77" t="s">
        <v>1054</v>
      </c>
      <c r="ANS1" s="77" t="s">
        <v>1055</v>
      </c>
      <c r="ANT1" s="77" t="s">
        <v>1490</v>
      </c>
      <c r="ANU1" s="77" t="s">
        <v>1056</v>
      </c>
      <c r="ANV1" s="77" t="s">
        <v>1491</v>
      </c>
      <c r="ANW1" s="77" t="s">
        <v>1057</v>
      </c>
      <c r="ANX1" s="9" t="s">
        <v>1058</v>
      </c>
      <c r="ANY1" s="9" t="s">
        <v>1059</v>
      </c>
      <c r="ANZ1" s="9" t="s">
        <v>1060</v>
      </c>
      <c r="AOA1" s="9" t="s">
        <v>1061</v>
      </c>
      <c r="AOB1" s="9" t="s">
        <v>1062</v>
      </c>
      <c r="AOC1" s="9" t="s">
        <v>1063</v>
      </c>
      <c r="AOD1" s="9" t="s">
        <v>1329</v>
      </c>
      <c r="AOE1" s="9" t="s">
        <v>1064</v>
      </c>
      <c r="AOF1" s="9" t="s">
        <v>1065</v>
      </c>
      <c r="AOG1" s="9" t="s">
        <v>1066</v>
      </c>
      <c r="AOH1" s="9" t="s">
        <v>1067</v>
      </c>
      <c r="AOI1" s="9" t="s">
        <v>1068</v>
      </c>
      <c r="AOJ1" s="9" t="s">
        <v>1069</v>
      </c>
      <c r="AOK1" s="9" t="s">
        <v>1070</v>
      </c>
      <c r="AOL1" s="9" t="s">
        <v>1071</v>
      </c>
      <c r="AOM1" s="9" t="s">
        <v>1072</v>
      </c>
      <c r="AON1" s="9" t="s">
        <v>1073</v>
      </c>
      <c r="AOO1" s="9" t="s">
        <v>1074</v>
      </c>
      <c r="AOP1" s="9" t="s">
        <v>1075</v>
      </c>
      <c r="AOQ1" s="9" t="s">
        <v>1076</v>
      </c>
      <c r="AOR1" s="9" t="s">
        <v>1077</v>
      </c>
      <c r="AOS1" s="9" t="s">
        <v>1078</v>
      </c>
      <c r="AOT1" s="9" t="s">
        <v>1079</v>
      </c>
      <c r="AOU1" s="9" t="s">
        <v>1080</v>
      </c>
      <c r="AOV1" s="9" t="s">
        <v>1081</v>
      </c>
      <c r="AOW1" s="9" t="s">
        <v>1082</v>
      </c>
      <c r="AOX1" s="9" t="s">
        <v>1083</v>
      </c>
      <c r="AOY1" s="9" t="s">
        <v>1084</v>
      </c>
      <c r="AOZ1" s="9" t="s">
        <v>1330</v>
      </c>
      <c r="APA1" s="9" t="s">
        <v>1331</v>
      </c>
      <c r="APB1" s="9" t="s">
        <v>1085</v>
      </c>
      <c r="APC1" s="9" t="s">
        <v>1086</v>
      </c>
      <c r="APD1" s="9" t="s">
        <v>1087</v>
      </c>
      <c r="APE1" s="9" t="s">
        <v>1088</v>
      </c>
      <c r="APF1" s="9" t="s">
        <v>1089</v>
      </c>
      <c r="APG1" s="77" t="s">
        <v>1332</v>
      </c>
      <c r="APH1" s="77" t="s">
        <v>1492</v>
      </c>
      <c r="API1" s="77" t="s">
        <v>1333</v>
      </c>
      <c r="APJ1" s="77" t="s">
        <v>1493</v>
      </c>
      <c r="APK1" s="77" t="s">
        <v>1334</v>
      </c>
      <c r="APL1" s="77" t="s">
        <v>1090</v>
      </c>
      <c r="APM1" s="77" t="s">
        <v>1091</v>
      </c>
      <c r="APN1" s="77" t="s">
        <v>1092</v>
      </c>
      <c r="APO1" s="77" t="s">
        <v>1093</v>
      </c>
      <c r="APP1" s="77" t="s">
        <v>1094</v>
      </c>
      <c r="APQ1" s="77" t="s">
        <v>1095</v>
      </c>
      <c r="APR1" s="77" t="s">
        <v>1096</v>
      </c>
      <c r="APS1" s="77" t="s">
        <v>1097</v>
      </c>
      <c r="APT1" s="77" t="s">
        <v>1098</v>
      </c>
      <c r="APU1" s="77" t="s">
        <v>1099</v>
      </c>
      <c r="APV1" s="77" t="s">
        <v>1100</v>
      </c>
      <c r="APW1" s="77" t="s">
        <v>1101</v>
      </c>
      <c r="APX1" s="77" t="s">
        <v>1102</v>
      </c>
      <c r="APY1" s="77" t="s">
        <v>1103</v>
      </c>
      <c r="APZ1" s="77" t="s">
        <v>1104</v>
      </c>
      <c r="AQA1" s="77" t="s">
        <v>1494</v>
      </c>
      <c r="AQB1" s="77" t="s">
        <v>1105</v>
      </c>
      <c r="AQC1" s="77" t="s">
        <v>1495</v>
      </c>
      <c r="AQD1" s="77" t="s">
        <v>1106</v>
      </c>
      <c r="AQE1" s="9" t="s">
        <v>1107</v>
      </c>
      <c r="AQF1" s="9" t="s">
        <v>1108</v>
      </c>
      <c r="AQG1" s="9" t="s">
        <v>1109</v>
      </c>
      <c r="AQH1" s="9" t="s">
        <v>1110</v>
      </c>
      <c r="AQI1" s="9" t="s">
        <v>1111</v>
      </c>
      <c r="AQJ1" s="9" t="s">
        <v>1112</v>
      </c>
      <c r="AQK1" s="9" t="s">
        <v>1335</v>
      </c>
      <c r="AQL1" s="9" t="s">
        <v>1113</v>
      </c>
      <c r="AQM1" s="9" t="s">
        <v>1114</v>
      </c>
      <c r="AQN1" s="9" t="s">
        <v>1115</v>
      </c>
      <c r="AQO1" s="9" t="s">
        <v>1116</v>
      </c>
      <c r="AQP1" s="9" t="s">
        <v>1117</v>
      </c>
      <c r="AQQ1" s="9" t="s">
        <v>1118</v>
      </c>
      <c r="AQR1" s="9" t="s">
        <v>1119</v>
      </c>
      <c r="AQS1" s="9" t="s">
        <v>1120</v>
      </c>
      <c r="AQT1" s="9" t="s">
        <v>1121</v>
      </c>
      <c r="AQU1" s="9" t="s">
        <v>1122</v>
      </c>
      <c r="AQV1" s="9" t="s">
        <v>1123</v>
      </c>
      <c r="AQW1" s="9" t="s">
        <v>1124</v>
      </c>
      <c r="AQX1" s="9" t="s">
        <v>1125</v>
      </c>
      <c r="AQY1" s="9" t="s">
        <v>1126</v>
      </c>
      <c r="AQZ1" s="9" t="s">
        <v>1127</v>
      </c>
      <c r="ARA1" s="9" t="s">
        <v>1128</v>
      </c>
      <c r="ARB1" s="9" t="s">
        <v>1129</v>
      </c>
      <c r="ARC1" s="9" t="s">
        <v>1130</v>
      </c>
      <c r="ARD1" s="9" t="s">
        <v>1131</v>
      </c>
      <c r="ARE1" s="9" t="s">
        <v>1132</v>
      </c>
      <c r="ARF1" s="9" t="s">
        <v>1133</v>
      </c>
      <c r="ARG1" s="9" t="s">
        <v>1336</v>
      </c>
      <c r="ARH1" s="9" t="s">
        <v>1337</v>
      </c>
      <c r="ARI1" s="9" t="s">
        <v>1134</v>
      </c>
      <c r="ARJ1" s="9" t="s">
        <v>1135</v>
      </c>
      <c r="ARK1" s="9" t="s">
        <v>1136</v>
      </c>
      <c r="ARL1" s="9" t="s">
        <v>1137</v>
      </c>
      <c r="ARM1" s="9" t="s">
        <v>1138</v>
      </c>
      <c r="ARN1" s="77" t="s">
        <v>1338</v>
      </c>
      <c r="ARO1" s="77" t="s">
        <v>1496</v>
      </c>
      <c r="ARP1" s="77" t="s">
        <v>1339</v>
      </c>
      <c r="ARQ1" s="77" t="s">
        <v>1497</v>
      </c>
      <c r="ARR1" s="77" t="s">
        <v>1340</v>
      </c>
      <c r="ARS1" s="77" t="s">
        <v>1139</v>
      </c>
      <c r="ART1" s="77" t="s">
        <v>1140</v>
      </c>
      <c r="ARU1" s="77" t="s">
        <v>1141</v>
      </c>
      <c r="ARV1" s="77" t="s">
        <v>1142</v>
      </c>
      <c r="ARW1" s="77" t="s">
        <v>1143</v>
      </c>
      <c r="ARX1" s="77" t="s">
        <v>1144</v>
      </c>
      <c r="ARY1" s="77" t="s">
        <v>1145</v>
      </c>
      <c r="ARZ1" s="77" t="s">
        <v>1146</v>
      </c>
      <c r="ASA1" s="77" t="s">
        <v>1147</v>
      </c>
      <c r="ASB1" s="77" t="s">
        <v>1148</v>
      </c>
      <c r="ASC1" s="77" t="s">
        <v>1149</v>
      </c>
      <c r="ASD1" s="77" t="s">
        <v>1150</v>
      </c>
      <c r="ASE1" s="77" t="s">
        <v>1151</v>
      </c>
      <c r="ASF1" s="77" t="s">
        <v>1152</v>
      </c>
      <c r="ASG1" s="77" t="s">
        <v>1153</v>
      </c>
      <c r="ASH1" s="77" t="s">
        <v>1498</v>
      </c>
      <c r="ASI1" s="77" t="s">
        <v>1154</v>
      </c>
      <c r="ASJ1" s="77" t="s">
        <v>1499</v>
      </c>
      <c r="ASK1" s="77" t="s">
        <v>1155</v>
      </c>
      <c r="ASL1" s="9" t="s">
        <v>1156</v>
      </c>
      <c r="ASM1" s="9" t="s">
        <v>1157</v>
      </c>
      <c r="ASN1" s="9" t="s">
        <v>1158</v>
      </c>
      <c r="ASO1" s="9" t="s">
        <v>1159</v>
      </c>
      <c r="ASP1" s="9" t="s">
        <v>1160</v>
      </c>
      <c r="ASQ1" s="9" t="s">
        <v>1161</v>
      </c>
      <c r="ASR1" s="9" t="s">
        <v>1341</v>
      </c>
      <c r="ASS1" s="9" t="s">
        <v>1162</v>
      </c>
      <c r="AST1" s="9" t="s">
        <v>1163</v>
      </c>
      <c r="ASU1" s="9" t="s">
        <v>1164</v>
      </c>
      <c r="ASV1" s="9" t="s">
        <v>1165</v>
      </c>
      <c r="ASW1" s="9" t="s">
        <v>1166</v>
      </c>
      <c r="ASX1" s="9" t="s">
        <v>1167</v>
      </c>
      <c r="ASY1" s="9" t="s">
        <v>1168</v>
      </c>
      <c r="ASZ1" s="9" t="s">
        <v>1169</v>
      </c>
      <c r="ATA1" s="9" t="s">
        <v>1170</v>
      </c>
      <c r="ATB1" s="9" t="s">
        <v>1171</v>
      </c>
      <c r="ATC1" s="9" t="s">
        <v>1172</v>
      </c>
      <c r="ATD1" s="9" t="s">
        <v>1173</v>
      </c>
      <c r="ATE1" s="9" t="s">
        <v>1174</v>
      </c>
      <c r="ATF1" s="9" t="s">
        <v>1175</v>
      </c>
      <c r="ATG1" s="9" t="s">
        <v>1176</v>
      </c>
      <c r="ATH1" s="9" t="s">
        <v>1177</v>
      </c>
      <c r="ATI1" s="9" t="s">
        <v>1178</v>
      </c>
      <c r="ATJ1" s="9" t="s">
        <v>1179</v>
      </c>
      <c r="ATK1" s="9" t="s">
        <v>1180</v>
      </c>
      <c r="ATL1" s="9" t="s">
        <v>1181</v>
      </c>
      <c r="ATM1" s="9" t="s">
        <v>1182</v>
      </c>
      <c r="ATN1" s="9" t="s">
        <v>1342</v>
      </c>
      <c r="ATO1" s="9" t="s">
        <v>1343</v>
      </c>
      <c r="ATP1" s="9" t="s">
        <v>1183</v>
      </c>
      <c r="ATQ1" s="9" t="s">
        <v>1184</v>
      </c>
      <c r="ATR1" s="9" t="s">
        <v>1185</v>
      </c>
      <c r="ATS1" s="9" t="s">
        <v>1186</v>
      </c>
      <c r="ATT1" s="9" t="s">
        <v>1187</v>
      </c>
      <c r="ATU1" s="77" t="s">
        <v>1344</v>
      </c>
      <c r="ATV1" s="77" t="s">
        <v>1500</v>
      </c>
      <c r="ATW1" s="77" t="s">
        <v>1345</v>
      </c>
      <c r="ATX1" s="77" t="s">
        <v>1501</v>
      </c>
      <c r="ATY1" s="77" t="s">
        <v>1346</v>
      </c>
      <c r="ATZ1" s="77" t="s">
        <v>1188</v>
      </c>
      <c r="AUA1" s="77" t="s">
        <v>1189</v>
      </c>
      <c r="AUB1" s="77" t="s">
        <v>1190</v>
      </c>
      <c r="AUC1" s="77" t="s">
        <v>1191</v>
      </c>
      <c r="AUD1" s="77" t="s">
        <v>1192</v>
      </c>
      <c r="AUE1" s="77" t="s">
        <v>1193</v>
      </c>
      <c r="AUF1" s="77" t="s">
        <v>1194</v>
      </c>
      <c r="AUG1" s="77" t="s">
        <v>1195</v>
      </c>
      <c r="AUH1" s="77" t="s">
        <v>1196</v>
      </c>
      <c r="AUI1" s="77" t="s">
        <v>1197</v>
      </c>
      <c r="AUJ1" s="77" t="s">
        <v>1198</v>
      </c>
      <c r="AUK1" s="77" t="s">
        <v>1199</v>
      </c>
      <c r="AUL1" s="77" t="s">
        <v>1200</v>
      </c>
      <c r="AUM1" s="77" t="s">
        <v>1201</v>
      </c>
      <c r="AUN1" s="77" t="s">
        <v>1202</v>
      </c>
      <c r="AUO1" s="77" t="s">
        <v>1502</v>
      </c>
      <c r="AUP1" s="77" t="s">
        <v>1203</v>
      </c>
      <c r="AUQ1" s="77" t="s">
        <v>1503</v>
      </c>
      <c r="AUR1" s="77" t="s">
        <v>1204</v>
      </c>
      <c r="AUS1" s="6" t="s">
        <v>269</v>
      </c>
      <c r="AUT1" s="6" t="s">
        <v>270</v>
      </c>
      <c r="AUU1" s="10" t="s">
        <v>1408</v>
      </c>
      <c r="AUV1" s="10" t="s">
        <v>18</v>
      </c>
      <c r="AUW1" s="10" t="s">
        <v>57</v>
      </c>
      <c r="AUX1" s="10" t="s">
        <v>3</v>
      </c>
      <c r="AUY1" s="10" t="s">
        <v>19</v>
      </c>
      <c r="AUZ1" s="10" t="s">
        <v>20</v>
      </c>
      <c r="AVA1" s="10" t="s">
        <v>21</v>
      </c>
      <c r="AVB1" s="10" t="s">
        <v>1416</v>
      </c>
      <c r="AVC1" s="10" t="s">
        <v>1417</v>
      </c>
      <c r="AVD1" s="10" t="s">
        <v>1418</v>
      </c>
      <c r="AVE1" s="10" t="s">
        <v>1419</v>
      </c>
      <c r="AVF1" s="10" t="s">
        <v>1420</v>
      </c>
      <c r="AVG1" s="10" t="s">
        <v>1421</v>
      </c>
      <c r="AVH1" s="10" t="s">
        <v>92</v>
      </c>
      <c r="AVI1" s="10" t="s">
        <v>93</v>
      </c>
      <c r="AVJ1" s="10" t="s">
        <v>94</v>
      </c>
      <c r="AVK1" s="10" t="s">
        <v>95</v>
      </c>
      <c r="AVL1" s="10" t="s">
        <v>96</v>
      </c>
      <c r="AVM1" s="10" t="s">
        <v>97</v>
      </c>
      <c r="AVN1" s="10" t="s">
        <v>98</v>
      </c>
      <c r="AVO1" s="10" t="s">
        <v>1361</v>
      </c>
      <c r="AVP1" s="10" t="s">
        <v>100</v>
      </c>
      <c r="AVQ1" s="10" t="s">
        <v>101</v>
      </c>
      <c r="AVR1" s="78" t="s">
        <v>1409</v>
      </c>
      <c r="AVS1" s="78" t="s">
        <v>1410</v>
      </c>
      <c r="AVT1" s="78" t="s">
        <v>1411</v>
      </c>
      <c r="AVU1" s="78" t="s">
        <v>1412</v>
      </c>
      <c r="AVV1" s="78" t="s">
        <v>1413</v>
      </c>
      <c r="AVW1" s="78" t="s">
        <v>1414</v>
      </c>
      <c r="AVX1" s="10" t="s">
        <v>1208</v>
      </c>
      <c r="AVY1" s="10" t="s">
        <v>1599</v>
      </c>
      <c r="AVZ1" s="10" t="s">
        <v>1423</v>
      </c>
      <c r="AWA1" s="10" t="s">
        <v>1205</v>
      </c>
      <c r="AWB1" s="10" t="s">
        <v>1504</v>
      </c>
      <c r="AWC1" s="10" t="s">
        <v>1206</v>
      </c>
      <c r="AWD1" s="10" t="s">
        <v>1505</v>
      </c>
      <c r="AWE1" s="10" t="s">
        <v>1207</v>
      </c>
      <c r="AWF1" s="9" t="s">
        <v>1506</v>
      </c>
      <c r="AWG1" s="9" t="s">
        <v>1507</v>
      </c>
      <c r="AWH1" s="9" t="s">
        <v>1508</v>
      </c>
      <c r="AWI1" s="9" t="s">
        <v>1509</v>
      </c>
      <c r="AWJ1" s="9" t="s">
        <v>1510</v>
      </c>
      <c r="AWK1" s="9" t="s">
        <v>1511</v>
      </c>
      <c r="AWL1" s="79" t="s">
        <v>1512</v>
      </c>
      <c r="AWM1" s="79" t="s">
        <v>1513</v>
      </c>
      <c r="AWN1" s="79" t="s">
        <v>1514</v>
      </c>
      <c r="AWO1" s="79" t="s">
        <v>1515</v>
      </c>
      <c r="AWP1" s="79" t="s">
        <v>1516</v>
      </c>
      <c r="AWQ1" s="79" t="s">
        <v>1517</v>
      </c>
      <c r="AWR1" s="79" t="s">
        <v>1518</v>
      </c>
      <c r="AWS1" s="79" t="s">
        <v>1519</v>
      </c>
      <c r="AWT1" s="79" t="s">
        <v>1520</v>
      </c>
      <c r="AWU1" s="79" t="s">
        <v>1521</v>
      </c>
      <c r="AWV1" s="79" t="s">
        <v>1522</v>
      </c>
      <c r="AWW1" s="79" t="s">
        <v>1523</v>
      </c>
      <c r="AWX1" s="79" t="s">
        <v>1524</v>
      </c>
      <c r="AWY1" s="79" t="s">
        <v>1598</v>
      </c>
      <c r="AWZ1" s="79" t="s">
        <v>1422</v>
      </c>
      <c r="AXA1" s="79" t="s">
        <v>1525</v>
      </c>
      <c r="AXB1" s="79" t="s">
        <v>1526</v>
      </c>
      <c r="AXC1" s="79" t="s">
        <v>1527</v>
      </c>
      <c r="AXD1" s="79" t="s">
        <v>1528</v>
      </c>
      <c r="AXE1" s="79" t="s">
        <v>1529</v>
      </c>
    </row>
    <row r="2" spans="1:1305">
      <c r="A2" s="6"/>
      <c r="B2" s="1" t="s">
        <v>1404</v>
      </c>
      <c r="C2" s="1" t="s">
        <v>1406</v>
      </c>
      <c r="D2" s="1" t="s">
        <v>1407</v>
      </c>
      <c r="E2" s="1" t="s">
        <v>1415</v>
      </c>
      <c r="F2" s="1"/>
      <c r="G2" s="1"/>
      <c r="H2" s="6" t="str">
        <f ca="1">INDIRECT("'"&amp;$B$2&amp;"'"&amp;"!E4")&amp;""</f>
        <v/>
      </c>
      <c r="I2" s="6" t="str">
        <f ca="1">INDIRECT("'"&amp;$B$2&amp;"'"&amp;"!E5")&amp;""</f>
        <v/>
      </c>
      <c r="J2" s="23">
        <f ca="1">INDIRECT("'"&amp;$B$2&amp;"'"&amp;"!j5")</f>
        <v>0</v>
      </c>
      <c r="K2" s="6" t="str">
        <f ca="1">INDIRECT("'"&amp;$B$2&amp;"'"&amp;"!E7")&amp;""</f>
        <v/>
      </c>
      <c r="L2" s="6" t="str">
        <f ca="1">INDIRECT("'"&amp;$B$2&amp;"'"&amp;"!E8")&amp;""</f>
        <v/>
      </c>
      <c r="M2" s="6" t="str">
        <f ca="1">INDIRECT("'"&amp;$B$2&amp;"'"&amp;"!J8")&amp;""</f>
        <v/>
      </c>
      <c r="N2" s="6" t="str">
        <f ca="1">INDIRECT("'"&amp;$B$2&amp;"'"&amp;"!E9")&amp;""</f>
        <v/>
      </c>
      <c r="O2" s="6" t="str">
        <f ca="1">INDIRECT("'"&amp;$B$2&amp;"'"&amp;"!J9")&amp;""</f>
        <v/>
      </c>
      <c r="P2" s="6" t="str">
        <f ca="1">INDIRECT("'"&amp;$B$2&amp;"'"&amp;"!E10")&amp;""</f>
        <v/>
      </c>
      <c r="Q2" s="6" t="str">
        <f ca="1">INDIRECT("'"&amp;$B$2&amp;"'"&amp;"!E11")&amp;""</f>
        <v/>
      </c>
      <c r="R2" s="6" t="str">
        <f ca="1">INDIRECT("'"&amp;$B$2&amp;"'"&amp;"!J10")&amp;""</f>
        <v/>
      </c>
      <c r="S2" s="6" t="str">
        <f ca="1">INDIRECT("'"&amp;$B$2&amp;"'"&amp;"!J11")&amp;""</f>
        <v/>
      </c>
      <c r="T2" s="22">
        <f ca="1">INDIRECT("'"&amp;$B$2&amp;"'"&amp;"!E12")</f>
        <v>0</v>
      </c>
      <c r="U2" s="22">
        <f ca="1">INDIRECT("'"&amp;$B$2&amp;"'"&amp;"!J12")</f>
        <v>0</v>
      </c>
      <c r="V2" s="6" t="str">
        <f ca="1">INDIRECT("'"&amp;$B$2&amp;"'"&amp;"!E13")&amp;""</f>
        <v/>
      </c>
      <c r="W2" s="6" t="str">
        <f ca="1">INDIRECT("'"&amp;$B$2&amp;"'"&amp;"!j13")&amp;""</f>
        <v/>
      </c>
      <c r="X2" s="6" t="str">
        <f ca="1">INDIRECT("'"&amp;$B$2&amp;"'"&amp;"!E14")&amp;""</f>
        <v/>
      </c>
      <c r="Y2" s="6" t="str">
        <f ca="1">INDIRECT("'"&amp;$B$2&amp;"'"&amp;"!E15")&amp;""</f>
        <v/>
      </c>
      <c r="Z2" s="6" t="str">
        <f ca="1">INDIRECT("'"&amp;$B$2&amp;"'"&amp;"!E16")&amp;""</f>
        <v/>
      </c>
      <c r="AA2" s="6" t="str">
        <f ca="1">INDIRECT("'"&amp;$B$2&amp;"'"&amp;"!E17")&amp;""</f>
        <v/>
      </c>
      <c r="AB2" s="6" t="str">
        <f ca="1">INDIRECT("'"&amp;$B$2&amp;"'"&amp;"!L15")&amp;""</f>
        <v>中小</v>
      </c>
      <c r="AC2" s="6" t="str">
        <f ca="1">INDIRECT("'"&amp;$B$2&amp;"'"&amp;"!E19")&amp;""</f>
        <v/>
      </c>
      <c r="AD2" s="6">
        <f ca="1">INDIRECT("'"&amp;$B$2&amp;"'"&amp;"!E20")</f>
        <v>0</v>
      </c>
      <c r="AE2" s="6">
        <f ca="1">INDIRECT("'"&amp;$B$2&amp;"'"&amp;"!E21")</f>
        <v>0</v>
      </c>
      <c r="AF2" s="25" t="str">
        <f ca="1">INDIRECT("'"&amp;$B$2&amp;"'"&amp;"!L23")&amp;""</f>
        <v>FALSE</v>
      </c>
      <c r="AG2" s="25" t="str">
        <f ca="1">INDIRECT("'"&amp;$B$2&amp;"'"&amp;"!L24")&amp;""</f>
        <v>FALSE</v>
      </c>
      <c r="AH2" s="25" t="str">
        <f ca="1">INDIRECT("'"&amp;$B$2&amp;"'"&amp;"!L25")&amp;""</f>
        <v>FALSE</v>
      </c>
      <c r="AI2" s="25" t="str">
        <f ca="1">INDIRECT("'"&amp;$B$2&amp;"'"&amp;"!L26")&amp;""</f>
        <v>FALSE</v>
      </c>
      <c r="AJ2" s="25" t="str">
        <f ca="1">INDIRECT("'"&amp;$B$2&amp;"'"&amp;"!L27")&amp;""</f>
        <v>FALSE</v>
      </c>
      <c r="AK2" s="25" t="str">
        <f ca="1">INDIRECT("'"&amp;$B$2&amp;"'"&amp;"!L28")&amp;""</f>
        <v>FALSE</v>
      </c>
      <c r="AL2" s="25" t="str">
        <f ca="1">INDIRECT("'"&amp;$B$2&amp;"'"&amp;"!L29")&amp;""</f>
        <v>FALSE</v>
      </c>
      <c r="AM2" s="25" t="str">
        <f ca="1">INDIRECT("'"&amp;$B$2&amp;"'"&amp;"!L30")&amp;""</f>
        <v>FALSE</v>
      </c>
      <c r="AN2" s="25" t="str">
        <f ca="1">INDIRECT("'"&amp;$B$2&amp;"'"&amp;"!L31")&amp;""</f>
        <v>FALSE</v>
      </c>
      <c r="AO2" s="25" t="str">
        <f ca="1">INDIRECT("'"&amp;$B$2&amp;"'"&amp;"!M31")&amp;""</f>
        <v>FALSE</v>
      </c>
      <c r="AP2" s="25" t="str">
        <f ca="1">INDIRECT("'"&amp;$B$2&amp;"'"&amp;"!L32")&amp;""</f>
        <v>FALSE</v>
      </c>
      <c r="AQ2" s="25" t="str">
        <f ca="1">INDIRECT("'"&amp;$B$2&amp;"'"&amp;"!M32")&amp;""</f>
        <v>FALSE</v>
      </c>
      <c r="AR2" s="25" t="str">
        <f ca="1">INDIRECT("'"&amp;$B$2&amp;"'"&amp;"!N32")&amp;""</f>
        <v>FALSE</v>
      </c>
      <c r="AS2" s="25" t="str">
        <f ca="1">INDIRECT("'"&amp;$B$2&amp;"'"&amp;"!L33")&amp;""</f>
        <v>FALSE</v>
      </c>
      <c r="AT2" s="25" t="str">
        <f ca="1">INDIRECT("'"&amp;$B$2&amp;"'"&amp;"!M33")&amp;""</f>
        <v>FALSE</v>
      </c>
      <c r="AU2" s="25" t="str">
        <f ca="1">INDIRECT("'"&amp;$B$2&amp;"'"&amp;"!N33")&amp;""</f>
        <v>FALSE</v>
      </c>
      <c r="AV2" s="25" t="str">
        <f ca="1">INDIRECT("'"&amp;$B$2&amp;"'"&amp;"!L34")&amp;""</f>
        <v>FALSE</v>
      </c>
      <c r="AW2" s="25" t="str">
        <f ca="1">INDIRECT("'"&amp;$B$2&amp;"'"&amp;"!M34")&amp;""</f>
        <v>FALSE</v>
      </c>
      <c r="AX2" s="25" t="str">
        <f ca="1">INDIRECT("'"&amp;$B$2&amp;"'"&amp;"!N34")&amp;""</f>
        <v>FALSE</v>
      </c>
      <c r="AY2" s="25" t="str">
        <f ca="1">INDIRECT("'"&amp;$B$2&amp;"'"&amp;"!L35")&amp;""</f>
        <v>FALSE</v>
      </c>
      <c r="AZ2" s="25" t="str">
        <f ca="1">INDIRECT("'"&amp;$B$2&amp;"'"&amp;"!M35")&amp;""</f>
        <v>FALSE</v>
      </c>
      <c r="BA2" s="25" t="str">
        <f ca="1">INDIRECT("'"&amp;$B$2&amp;"'"&amp;"!N35")&amp;""</f>
        <v>FALSE</v>
      </c>
      <c r="BB2" s="25" t="str">
        <f ca="1">INDIRECT("'"&amp;$B$2&amp;"'"&amp;"!L36")&amp;""</f>
        <v>FALSE</v>
      </c>
      <c r="BC2" s="25" t="str">
        <f ca="1">INDIRECT("'"&amp;$B$2&amp;"'"&amp;"!L37")&amp;""</f>
        <v>FALSE</v>
      </c>
      <c r="BD2" s="25" t="str">
        <f ca="1">INDIRECT("'"&amp;$B$2&amp;"'"&amp;"!M37")&amp;""</f>
        <v>FALSE</v>
      </c>
      <c r="BE2" s="25" t="str">
        <f ca="1">INDIRECT("'"&amp;$B$2&amp;"'"&amp;"!N37")&amp;""</f>
        <v>FALSE</v>
      </c>
      <c r="BF2" s="25" t="str">
        <f ca="1">INDIRECT("'"&amp;$B$2&amp;"'"&amp;"!L38")&amp;""</f>
        <v>FALSE</v>
      </c>
      <c r="BG2" s="25" t="str">
        <f ca="1">INDIRECT("'"&amp;$B$2&amp;"'"&amp;"!M38")&amp;""</f>
        <v>FALSE</v>
      </c>
      <c r="BH2" s="25" t="str">
        <f ca="1">INDIRECT("'"&amp;$B$2&amp;"'"&amp;"!N38")&amp;""</f>
        <v>FALSE</v>
      </c>
      <c r="BI2" s="21" t="str">
        <f ca="1">INDIRECT("'"&amp;$C$2&amp;"'"&amp;"!B10")&amp;""</f>
        <v/>
      </c>
      <c r="BJ2" s="21" t="str">
        <f ca="1">INDIRECT("'"&amp;$C$2&amp;"'"&amp;"!C10")&amp;""</f>
        <v/>
      </c>
      <c r="BK2" s="21" t="str">
        <f ca="1">INDIRECT("'"&amp;$C$2&amp;"'"&amp;"!D10")&amp;""</f>
        <v/>
      </c>
      <c r="BL2" s="21" t="str">
        <f ca="1">INDIRECT("'"&amp;$C$2&amp;"'"&amp;"!E10")&amp;""</f>
        <v/>
      </c>
      <c r="BM2" s="21" t="str">
        <f ca="1">INDIRECT("'"&amp;$C$2&amp;"'"&amp;"!F10")&amp;""</f>
        <v/>
      </c>
      <c r="BN2" s="6">
        <f ca="1">INDIRECT("'"&amp;$C$2&amp;"'"&amp;"!G10")</f>
        <v>0</v>
      </c>
      <c r="BO2" s="21" t="str">
        <f ca="1">INDIRECT("'"&amp;$C$2&amp;"'"&amp;"!H10")&amp;""</f>
        <v/>
      </c>
      <c r="BP2" s="21" t="str">
        <f ca="1">INDIRECT("'"&amp;$C$2&amp;"'"&amp;"!I10")&amp;""</f>
        <v/>
      </c>
      <c r="BQ2" s="21" t="str">
        <f ca="1">INDIRECT("'"&amp;$C$2&amp;"'"&amp;"!H11")&amp;""</f>
        <v/>
      </c>
      <c r="BR2" s="83" t="str">
        <f ca="1">INDIRECT("'"&amp;$C$2&amp;"'"&amp;"!I11")&amp;""</f>
        <v/>
      </c>
      <c r="BS2" s="22">
        <f ca="1">INDIRECT("'"&amp;$C$2&amp;"'"&amp;"!J10")</f>
        <v>0</v>
      </c>
      <c r="BT2" s="22">
        <f ca="1">INDIRECT("'"&amp;$C$2&amp;"'"&amp;"!K10")</f>
        <v>0</v>
      </c>
      <c r="BU2" s="22">
        <f ca="1">INDIRECT("'"&amp;$C$2&amp;"'"&amp;"!J11")</f>
        <v>0</v>
      </c>
      <c r="BV2" s="22">
        <f ca="1">INDIRECT("'"&amp;$C$2&amp;"'"&amp;"!K11")</f>
        <v>0</v>
      </c>
      <c r="BW2" s="21" t="str">
        <f ca="1">INDIRECT("'"&amp;$C$2&amp;"'"&amp;"!L10")&amp;""</f>
        <v/>
      </c>
      <c r="BX2" s="21" t="str">
        <f ca="1">INDIRECT("'"&amp;$C$2&amp;"'"&amp;"!M10")&amp;""</f>
        <v/>
      </c>
      <c r="BY2" s="21" t="str">
        <f ca="1">INDIRECT("'"&amp;$C$2&amp;"'"&amp;"!N10")&amp;""</f>
        <v/>
      </c>
      <c r="BZ2" s="21" t="str">
        <f ca="1">INDIRECT("'"&amp;$C$2&amp;"'"&amp;"!O10")&amp;""</f>
        <v/>
      </c>
      <c r="CA2" s="21" t="str">
        <f ca="1">INDIRECT("'"&amp;$C$2&amp;"'"&amp;"!P10")&amp;""</f>
        <v/>
      </c>
      <c r="CB2" s="21" t="str">
        <f ca="1">INDIRECT("'"&amp;$C$2&amp;"'"&amp;"!Q10")&amp;""</f>
        <v/>
      </c>
      <c r="CC2" s="21" t="str">
        <f ca="1">INDIRECT("'"&amp;$C$2&amp;"'"&amp;"!R10")&amp;""</f>
        <v/>
      </c>
      <c r="CD2" s="6">
        <f ca="1">INDIRECT("'"&amp;$C$2&amp;"'"&amp;"!S10")</f>
        <v>0</v>
      </c>
      <c r="CE2" s="6">
        <f ca="1">INDIRECT("'"&amp;$C$2&amp;"'"&amp;"!T10")</f>
        <v>0</v>
      </c>
      <c r="CF2" s="6">
        <f ca="1">INDIRECT("'"&amp;$C$2&amp;"'"&amp;"!U10")</f>
        <v>0</v>
      </c>
      <c r="CG2" s="6">
        <f ca="1">INDIRECT("'"&amp;$C$2&amp;"'"&amp;"!V10")</f>
        <v>0</v>
      </c>
      <c r="CH2" s="6">
        <f ca="1">INDIRECT("'"&amp;$C$2&amp;"'"&amp;"!W10")</f>
        <v>0</v>
      </c>
      <c r="CI2" s="6">
        <f ca="1">INDIRECT("'"&amp;$C$2&amp;"'"&amp;"!X10")</f>
        <v>0</v>
      </c>
      <c r="CJ2" s="6">
        <f ca="1">INDIRECT("'"&amp;$C$2&amp;"'"&amp;"!Y10")</f>
        <v>0</v>
      </c>
      <c r="CK2" s="6">
        <f ca="1">INDIRECT("'"&amp;$C$2&amp;"'"&amp;"!Z10")</f>
        <v>0</v>
      </c>
      <c r="CL2" s="6">
        <f ca="1">INDIRECT("'"&amp;$C$2&amp;"'"&amp;"!AA10")</f>
        <v>0</v>
      </c>
      <c r="CM2" s="6">
        <f ca="1">INDIRECT("'"&amp;$C$2&amp;"'"&amp;"!AB10")</f>
        <v>0</v>
      </c>
      <c r="CN2" s="6">
        <f ca="1">INDIRECT("'"&amp;$C$2&amp;"'"&amp;"!AC10")</f>
        <v>0</v>
      </c>
      <c r="CO2" s="6">
        <f ca="1">INDIRECT("'"&amp;$C$2&amp;"'"&amp;"!AD10")</f>
        <v>0</v>
      </c>
      <c r="CP2" s="6">
        <f ca="1">INDIRECT("'"&amp;$C$2&amp;"'"&amp;"!AE10")</f>
        <v>0</v>
      </c>
      <c r="CQ2" s="6" t="str">
        <f ca="1">INDIRECT("'"&amp;$C$2&amp;"'"&amp;"!AF10")</f>
        <v/>
      </c>
      <c r="CR2" s="6">
        <f ca="1">INDIRECT("'"&amp;$C$2&amp;"'"&amp;"!AG10")</f>
        <v>0</v>
      </c>
      <c r="CS2" s="6">
        <f ca="1">INDIRECT("'"&amp;$C$2&amp;"'"&amp;"!AH10")</f>
        <v>0</v>
      </c>
      <c r="CT2" s="6">
        <f ca="1">INDIRECT("'"&amp;$C$2&amp;"'"&amp;"!AI10")</f>
        <v>0</v>
      </c>
      <c r="CU2" s="6">
        <f ca="1">INDIRECT("'"&amp;$C$2&amp;"'"&amp;"!AK10")</f>
        <v>0</v>
      </c>
      <c r="CV2" s="6">
        <f ca="1">INDIRECT("'"&amp;$C$2&amp;"'"&amp;"!AL10")</f>
        <v>0</v>
      </c>
      <c r="CW2" s="6">
        <f ca="1">INDIRECT("'"&amp;$C$2&amp;"'"&amp;"!S11")</f>
        <v>0</v>
      </c>
      <c r="CX2" s="6">
        <f ca="1">INDIRECT("'"&amp;$C$2&amp;"'"&amp;"!T11")</f>
        <v>0</v>
      </c>
      <c r="CY2" s="6">
        <f ca="1">INDIRECT("'"&amp;$C$2&amp;"'"&amp;"!U11")</f>
        <v>0</v>
      </c>
      <c r="CZ2" s="6">
        <f ca="1">INDIRECT("'"&amp;$C$2&amp;"'"&amp;"!V11")</f>
        <v>0</v>
      </c>
      <c r="DA2" s="6">
        <f ca="1">INDIRECT("'"&amp;$C$2&amp;"'"&amp;"!W11")</f>
        <v>0</v>
      </c>
      <c r="DB2" s="6">
        <f ca="1">INDIRECT("'"&amp;$C$2&amp;"'"&amp;"!X11")</f>
        <v>0</v>
      </c>
      <c r="DC2" s="6">
        <f ca="1">INDIRECT("'"&amp;$C$2&amp;"'"&amp;"!Y11")</f>
        <v>0</v>
      </c>
      <c r="DD2" s="6">
        <f ca="1">INDIRECT("'"&amp;$C$2&amp;"'"&amp;"!Z11")</f>
        <v>0</v>
      </c>
      <c r="DE2" s="6">
        <f ca="1">INDIRECT("'"&amp;$C$2&amp;"'"&amp;"!AA11")</f>
        <v>0</v>
      </c>
      <c r="DF2" s="6">
        <f ca="1">INDIRECT("'"&amp;$C$2&amp;"'"&amp;"!AB11")</f>
        <v>0</v>
      </c>
      <c r="DG2" s="6">
        <f ca="1">INDIRECT("'"&amp;$C$2&amp;"'"&amp;"!AC11")</f>
        <v>0</v>
      </c>
      <c r="DH2" s="6">
        <f ca="1">INDIRECT("'"&amp;$C$2&amp;"'"&amp;"!AD11")</f>
        <v>0</v>
      </c>
      <c r="DI2" s="6">
        <f ca="1">INDIRECT("'"&amp;$C$2&amp;"'"&amp;"!AE11")</f>
        <v>0</v>
      </c>
      <c r="DJ2" s="6" t="str">
        <f ca="1">INDIRECT("'"&amp;$C$2&amp;"'"&amp;"!AF11")</f>
        <v/>
      </c>
      <c r="DK2" s="6">
        <f ca="1">INDIRECT("'"&amp;$C$2&amp;"'"&amp;"!AG11")</f>
        <v>0</v>
      </c>
      <c r="DL2" s="6">
        <f ca="1">INDIRECT("'"&amp;$C$2&amp;"'"&amp;"!AH11")</f>
        <v>0</v>
      </c>
      <c r="DM2" s="6">
        <f ca="1">INDIRECT("'"&amp;$C$2&amp;"'"&amp;"!AI11")</f>
        <v>0</v>
      </c>
      <c r="DN2" s="6">
        <f ca="1">INDIRECT("'"&amp;$C$2&amp;"'"&amp;"!AK11")</f>
        <v>0</v>
      </c>
      <c r="DO2" s="6">
        <f ca="1">INDIRECT("'"&amp;$C$2&amp;"'"&amp;"!AL11")</f>
        <v>0</v>
      </c>
      <c r="DP2" s="21" t="str">
        <f ca="1">INDIRECT("'"&amp;$C$2&amp;"'"&amp;"!B12")&amp;""</f>
        <v/>
      </c>
      <c r="DQ2" s="21" t="str">
        <f ca="1">INDIRECT("'"&amp;$C$2&amp;"'"&amp;"!C12")&amp;""</f>
        <v/>
      </c>
      <c r="DR2" s="21" t="str">
        <f ca="1">INDIRECT("'"&amp;$C$2&amp;"'"&amp;"!D12")&amp;""</f>
        <v/>
      </c>
      <c r="DS2" s="21" t="str">
        <f ca="1">INDIRECT("'"&amp;$C$2&amp;"'"&amp;"!E12")&amp;""</f>
        <v/>
      </c>
      <c r="DT2" s="21" t="str">
        <f ca="1">INDIRECT("'"&amp;$C$2&amp;"'"&amp;"!F12")&amp;""</f>
        <v/>
      </c>
      <c r="DU2" s="6">
        <f ca="1">INDIRECT("'"&amp;$C$2&amp;"'"&amp;"!G12")</f>
        <v>0</v>
      </c>
      <c r="DV2" s="21" t="str">
        <f ca="1">INDIRECT("'"&amp;$C$2&amp;"'"&amp;"!H12")&amp;""</f>
        <v/>
      </c>
      <c r="DW2" s="21" t="str">
        <f ca="1">INDIRECT("'"&amp;$C$2&amp;"'"&amp;"!I12")&amp;""</f>
        <v/>
      </c>
      <c r="DX2" s="21" t="str">
        <f ca="1">INDIRECT("'"&amp;$C$2&amp;"'"&amp;"!H13")&amp;""</f>
        <v/>
      </c>
      <c r="DY2" s="83" t="str">
        <f ca="1">INDIRECT("'"&amp;$C$2&amp;"'"&amp;"!I13")&amp;""</f>
        <v/>
      </c>
      <c r="DZ2" s="22">
        <f ca="1">INDIRECT("'"&amp;$C$2&amp;"'"&amp;"!J12")</f>
        <v>0</v>
      </c>
      <c r="EA2" s="22">
        <f ca="1">INDIRECT("'"&amp;$C$2&amp;"'"&amp;"!K12")</f>
        <v>0</v>
      </c>
      <c r="EB2" s="22">
        <f ca="1">INDIRECT("'"&amp;$C$2&amp;"'"&amp;"!J13")</f>
        <v>0</v>
      </c>
      <c r="EC2" s="22">
        <f ca="1">INDIRECT("'"&amp;$C$2&amp;"'"&amp;"!K13")</f>
        <v>0</v>
      </c>
      <c r="ED2" s="21" t="str">
        <f ca="1">INDIRECT("'"&amp;$C$2&amp;"'"&amp;"!L12")&amp;""</f>
        <v/>
      </c>
      <c r="EE2" s="21" t="str">
        <f ca="1">INDIRECT("'"&amp;$C$2&amp;"'"&amp;"!M12")&amp;""</f>
        <v/>
      </c>
      <c r="EF2" s="21" t="str">
        <f ca="1">INDIRECT("'"&amp;$C$2&amp;"'"&amp;"!N12")&amp;""</f>
        <v/>
      </c>
      <c r="EG2" s="21" t="str">
        <f ca="1">INDIRECT("'"&amp;$C$2&amp;"'"&amp;"!O12")&amp;""</f>
        <v/>
      </c>
      <c r="EH2" s="21" t="str">
        <f ca="1">INDIRECT("'"&amp;$C$2&amp;"'"&amp;"!P12")&amp;""</f>
        <v/>
      </c>
      <c r="EI2" s="21" t="str">
        <f ca="1">INDIRECT("'"&amp;$C$2&amp;"'"&amp;"!Q12")&amp;""</f>
        <v/>
      </c>
      <c r="EJ2" s="21" t="str">
        <f ca="1">INDIRECT("'"&amp;$C$2&amp;"'"&amp;"!R12")&amp;""</f>
        <v/>
      </c>
      <c r="EK2" s="6">
        <f ca="1">INDIRECT("'"&amp;$C$2&amp;"'"&amp;"!S12")</f>
        <v>0</v>
      </c>
      <c r="EL2" s="6">
        <f ca="1">INDIRECT("'"&amp;$C$2&amp;"'"&amp;"!T12")</f>
        <v>0</v>
      </c>
      <c r="EM2" s="6">
        <f ca="1">INDIRECT("'"&amp;$C$2&amp;"'"&amp;"!U12")</f>
        <v>0</v>
      </c>
      <c r="EN2" s="6">
        <f ca="1">INDIRECT("'"&amp;$C$2&amp;"'"&amp;"!V12")</f>
        <v>0</v>
      </c>
      <c r="EO2" s="6">
        <f ca="1">INDIRECT("'"&amp;$C$2&amp;"'"&amp;"!W12")</f>
        <v>0</v>
      </c>
      <c r="EP2" s="6">
        <f ca="1">INDIRECT("'"&amp;$C$2&amp;"'"&amp;"!X12")</f>
        <v>0</v>
      </c>
      <c r="EQ2" s="6">
        <f ca="1">INDIRECT("'"&amp;$C$2&amp;"'"&amp;"!Y12")</f>
        <v>0</v>
      </c>
      <c r="ER2" s="6">
        <f ca="1">INDIRECT("'"&amp;$C$2&amp;"'"&amp;"!Z12")</f>
        <v>0</v>
      </c>
      <c r="ES2" s="6">
        <f ca="1">INDIRECT("'"&amp;$C$2&amp;"'"&amp;"!AA12")</f>
        <v>0</v>
      </c>
      <c r="ET2" s="6">
        <f ca="1">INDIRECT("'"&amp;$C$2&amp;"'"&amp;"!AB12")</f>
        <v>0</v>
      </c>
      <c r="EU2" s="6">
        <f ca="1">INDIRECT("'"&amp;$C$2&amp;"'"&amp;"!AC12")</f>
        <v>0</v>
      </c>
      <c r="EV2" s="6">
        <f ca="1">INDIRECT("'"&amp;$C$2&amp;"'"&amp;"!AD12")</f>
        <v>0</v>
      </c>
      <c r="EW2" s="6">
        <f ca="1">INDIRECT("'"&amp;$C$2&amp;"'"&amp;"!AE12")</f>
        <v>0</v>
      </c>
      <c r="EX2" s="6" t="str">
        <f ca="1">INDIRECT("'"&amp;$C$2&amp;"'"&amp;"!AF12")</f>
        <v/>
      </c>
      <c r="EY2" s="6">
        <f ca="1">INDIRECT("'"&amp;$C$2&amp;"'"&amp;"!AG12")</f>
        <v>0</v>
      </c>
      <c r="EZ2" s="6">
        <f ca="1">INDIRECT("'"&amp;$C$2&amp;"'"&amp;"!AH12")</f>
        <v>0</v>
      </c>
      <c r="FA2" s="6">
        <f ca="1">INDIRECT("'"&amp;$C$2&amp;"'"&amp;"!AI12")</f>
        <v>0</v>
      </c>
      <c r="FB2" s="6">
        <f ca="1">INDIRECT("'"&amp;$C$2&amp;"'"&amp;"!AK12")</f>
        <v>0</v>
      </c>
      <c r="FC2" s="6">
        <f ca="1">INDIRECT("'"&amp;$C$2&amp;"'"&amp;"!AL12")</f>
        <v>0</v>
      </c>
      <c r="FD2" s="6">
        <f ca="1">INDIRECT("'"&amp;$C$2&amp;"'"&amp;"!S13")</f>
        <v>0</v>
      </c>
      <c r="FE2" s="6">
        <f ca="1">INDIRECT("'"&amp;$C$2&amp;"'"&amp;"!T13")</f>
        <v>0</v>
      </c>
      <c r="FF2" s="6">
        <f ca="1">INDIRECT("'"&amp;$C$2&amp;"'"&amp;"!U13")</f>
        <v>0</v>
      </c>
      <c r="FG2" s="6">
        <f ca="1">INDIRECT("'"&amp;$C$2&amp;"'"&amp;"!V13")</f>
        <v>0</v>
      </c>
      <c r="FH2" s="6">
        <f ca="1">INDIRECT("'"&amp;$C$2&amp;"'"&amp;"!W13")</f>
        <v>0</v>
      </c>
      <c r="FI2" s="6">
        <f ca="1">INDIRECT("'"&amp;$C$2&amp;"'"&amp;"!X13")</f>
        <v>0</v>
      </c>
      <c r="FJ2" s="6">
        <f ca="1">INDIRECT("'"&amp;$C$2&amp;"'"&amp;"!Y13")</f>
        <v>0</v>
      </c>
      <c r="FK2" s="6">
        <f ca="1">INDIRECT("'"&amp;$C$2&amp;"'"&amp;"!Z13")</f>
        <v>0</v>
      </c>
      <c r="FL2" s="6">
        <f ca="1">INDIRECT("'"&amp;$C$2&amp;"'"&amp;"!AA13")</f>
        <v>0</v>
      </c>
      <c r="FM2" s="6">
        <f ca="1">INDIRECT("'"&amp;$C$2&amp;"'"&amp;"!AB13")</f>
        <v>0</v>
      </c>
      <c r="FN2" s="6">
        <f ca="1">INDIRECT("'"&amp;$C$2&amp;"'"&amp;"!AC13")</f>
        <v>0</v>
      </c>
      <c r="FO2" s="6">
        <f ca="1">INDIRECT("'"&amp;$C$2&amp;"'"&amp;"!AD13")</f>
        <v>0</v>
      </c>
      <c r="FP2" s="6">
        <f ca="1">INDIRECT("'"&amp;$C$2&amp;"'"&amp;"!AE13")</f>
        <v>0</v>
      </c>
      <c r="FQ2" s="6" t="str">
        <f ca="1">INDIRECT("'"&amp;$C$2&amp;"'"&amp;"!AF13")</f>
        <v/>
      </c>
      <c r="FR2" s="6">
        <f ca="1">INDIRECT("'"&amp;$C$2&amp;"'"&amp;"!AG13")</f>
        <v>0</v>
      </c>
      <c r="FS2" s="6">
        <f ca="1">INDIRECT("'"&amp;$C$2&amp;"'"&amp;"!AH13")</f>
        <v>0</v>
      </c>
      <c r="FT2" s="6">
        <f ca="1">INDIRECT("'"&amp;$C$2&amp;"'"&amp;"!AI13")</f>
        <v>0</v>
      </c>
      <c r="FU2" s="6">
        <f ca="1">INDIRECT("'"&amp;$C$2&amp;"'"&amp;"!AK13")</f>
        <v>0</v>
      </c>
      <c r="FV2" s="6">
        <f ca="1">INDIRECT("'"&amp;$C$2&amp;"'"&amp;"!AL13")</f>
        <v>0</v>
      </c>
      <c r="FW2" s="21" t="str">
        <f ca="1">INDIRECT("'"&amp;$C$2&amp;"'"&amp;"!B14")&amp;""</f>
        <v/>
      </c>
      <c r="FX2" s="21" t="str">
        <f ca="1">INDIRECT("'"&amp;$C$2&amp;"'"&amp;"!C14")&amp;""</f>
        <v/>
      </c>
      <c r="FY2" s="21" t="str">
        <f ca="1">INDIRECT("'"&amp;$C$2&amp;"'"&amp;"!D14")&amp;""</f>
        <v/>
      </c>
      <c r="FZ2" s="21" t="str">
        <f ca="1">INDIRECT("'"&amp;$C$2&amp;"'"&amp;"!E14")&amp;""</f>
        <v/>
      </c>
      <c r="GA2" s="21" t="str">
        <f ca="1">INDIRECT("'"&amp;$C$2&amp;"'"&amp;"!F14")&amp;""</f>
        <v/>
      </c>
      <c r="GB2" s="6">
        <f ca="1">INDIRECT("'"&amp;$C$2&amp;"'"&amp;"!G14")</f>
        <v>0</v>
      </c>
      <c r="GC2" s="21" t="str">
        <f ca="1">INDIRECT("'"&amp;$C$2&amp;"'"&amp;"!H14")&amp;""</f>
        <v/>
      </c>
      <c r="GD2" s="21" t="str">
        <f ca="1">INDIRECT("'"&amp;$C$2&amp;"'"&amp;"!I14")&amp;""</f>
        <v/>
      </c>
      <c r="GE2" s="21" t="str">
        <f ca="1">INDIRECT("'"&amp;$C$2&amp;"'"&amp;"!H15")&amp;""</f>
        <v/>
      </c>
      <c r="GF2" s="83" t="str">
        <f ca="1">INDIRECT("'"&amp;$C$2&amp;"'"&amp;"!I15")&amp;""</f>
        <v/>
      </c>
      <c r="GG2" s="22">
        <f ca="1">INDIRECT("'"&amp;$C$2&amp;"'"&amp;"!J14")</f>
        <v>0</v>
      </c>
      <c r="GH2" s="22">
        <f ca="1">INDIRECT("'"&amp;$C$2&amp;"'"&amp;"!K14")</f>
        <v>0</v>
      </c>
      <c r="GI2" s="22">
        <f ca="1">INDIRECT("'"&amp;$C$2&amp;"'"&amp;"!J15")</f>
        <v>0</v>
      </c>
      <c r="GJ2" s="22">
        <f ca="1">INDIRECT("'"&amp;$C$2&amp;"'"&amp;"!K15")</f>
        <v>0</v>
      </c>
      <c r="GK2" s="21" t="str">
        <f ca="1">INDIRECT("'"&amp;$C$2&amp;"'"&amp;"!L14")&amp;""</f>
        <v/>
      </c>
      <c r="GL2" s="21" t="str">
        <f ca="1">INDIRECT("'"&amp;$C$2&amp;"'"&amp;"!M14")&amp;""</f>
        <v/>
      </c>
      <c r="GM2" s="21" t="str">
        <f ca="1">INDIRECT("'"&amp;$C$2&amp;"'"&amp;"!N14")&amp;""</f>
        <v/>
      </c>
      <c r="GN2" s="21" t="str">
        <f ca="1">INDIRECT("'"&amp;$C$2&amp;"'"&amp;"!O14")&amp;""</f>
        <v/>
      </c>
      <c r="GO2" s="21" t="str">
        <f ca="1">INDIRECT("'"&amp;$C$2&amp;"'"&amp;"!P14")&amp;""</f>
        <v/>
      </c>
      <c r="GP2" s="21" t="str">
        <f ca="1">INDIRECT("'"&amp;$C$2&amp;"'"&amp;"!Q14")&amp;""</f>
        <v/>
      </c>
      <c r="GQ2" s="21" t="str">
        <f ca="1">INDIRECT("'"&amp;$C$2&amp;"'"&amp;"!R14")&amp;""</f>
        <v/>
      </c>
      <c r="GR2" s="6">
        <f ca="1">INDIRECT("'"&amp;$C$2&amp;"'"&amp;"!S14")</f>
        <v>0</v>
      </c>
      <c r="GS2" s="6">
        <f ca="1">INDIRECT("'"&amp;$C$2&amp;"'"&amp;"!T14")</f>
        <v>0</v>
      </c>
      <c r="GT2" s="6">
        <f ca="1">INDIRECT("'"&amp;$C$2&amp;"'"&amp;"!U14")</f>
        <v>0</v>
      </c>
      <c r="GU2" s="6">
        <f ca="1">INDIRECT("'"&amp;$C$2&amp;"'"&amp;"!V14")</f>
        <v>0</v>
      </c>
      <c r="GV2" s="6">
        <f ca="1">INDIRECT("'"&amp;$C$2&amp;"'"&amp;"!W14")</f>
        <v>0</v>
      </c>
      <c r="GW2" s="6">
        <f ca="1">INDIRECT("'"&amp;$C$2&amp;"'"&amp;"!X14")</f>
        <v>0</v>
      </c>
      <c r="GX2" s="6">
        <f ca="1">INDIRECT("'"&amp;$C$2&amp;"'"&amp;"!Y14")</f>
        <v>0</v>
      </c>
      <c r="GY2" s="6">
        <f ca="1">INDIRECT("'"&amp;$C$2&amp;"'"&amp;"!Z14")</f>
        <v>0</v>
      </c>
      <c r="GZ2" s="6">
        <f ca="1">INDIRECT("'"&amp;$C$2&amp;"'"&amp;"!AA14")</f>
        <v>0</v>
      </c>
      <c r="HA2" s="6">
        <f ca="1">INDIRECT("'"&amp;$C$2&amp;"'"&amp;"!AB14")</f>
        <v>0</v>
      </c>
      <c r="HB2" s="6">
        <f ca="1">INDIRECT("'"&amp;$C$2&amp;"'"&amp;"!AC14")</f>
        <v>0</v>
      </c>
      <c r="HC2" s="6">
        <f ca="1">INDIRECT("'"&amp;$C$2&amp;"'"&amp;"!AD14")</f>
        <v>0</v>
      </c>
      <c r="HD2" s="6">
        <f ca="1">INDIRECT("'"&amp;$C$2&amp;"'"&amp;"!AE14")</f>
        <v>0</v>
      </c>
      <c r="HE2" s="6" t="str">
        <f ca="1">INDIRECT("'"&amp;$C$2&amp;"'"&amp;"!AF14")</f>
        <v/>
      </c>
      <c r="HF2" s="6">
        <f ca="1">INDIRECT("'"&amp;$C$2&amp;"'"&amp;"!AG14")</f>
        <v>0</v>
      </c>
      <c r="HG2" s="6">
        <f ca="1">INDIRECT("'"&amp;$C$2&amp;"'"&amp;"!AH14")</f>
        <v>0</v>
      </c>
      <c r="HH2" s="6">
        <f ca="1">INDIRECT("'"&amp;$C$2&amp;"'"&amp;"!AI14")</f>
        <v>0</v>
      </c>
      <c r="HI2" s="6">
        <f ca="1">INDIRECT("'"&amp;$C$2&amp;"'"&amp;"!AK14")</f>
        <v>0</v>
      </c>
      <c r="HJ2" s="6">
        <f ca="1">INDIRECT("'"&amp;$C$2&amp;"'"&amp;"!AL14")</f>
        <v>0</v>
      </c>
      <c r="HK2" s="6">
        <f ca="1">INDIRECT("'"&amp;$C$2&amp;"'"&amp;"!S15")</f>
        <v>0</v>
      </c>
      <c r="HL2" s="6">
        <f ca="1">INDIRECT("'"&amp;$C$2&amp;"'"&amp;"!T15")</f>
        <v>0</v>
      </c>
      <c r="HM2" s="6">
        <f ca="1">INDIRECT("'"&amp;$C$2&amp;"'"&amp;"!U15")</f>
        <v>0</v>
      </c>
      <c r="HN2" s="6">
        <f ca="1">INDIRECT("'"&amp;$C$2&amp;"'"&amp;"!V15")</f>
        <v>0</v>
      </c>
      <c r="HO2" s="6">
        <f ca="1">INDIRECT("'"&amp;$C$2&amp;"'"&amp;"!W15")</f>
        <v>0</v>
      </c>
      <c r="HP2" s="6">
        <f ca="1">INDIRECT("'"&amp;$C$2&amp;"'"&amp;"!X15")</f>
        <v>0</v>
      </c>
      <c r="HQ2" s="6">
        <f ca="1">INDIRECT("'"&amp;$C$2&amp;"'"&amp;"!Y15")</f>
        <v>0</v>
      </c>
      <c r="HR2" s="6">
        <f ca="1">INDIRECT("'"&amp;$C$2&amp;"'"&amp;"!Z15")</f>
        <v>0</v>
      </c>
      <c r="HS2" s="6">
        <f ca="1">INDIRECT("'"&amp;$C$2&amp;"'"&amp;"!AA15")</f>
        <v>0</v>
      </c>
      <c r="HT2" s="6">
        <f ca="1">INDIRECT("'"&amp;$C$2&amp;"'"&amp;"!AB15")</f>
        <v>0</v>
      </c>
      <c r="HU2" s="6">
        <f ca="1">INDIRECT("'"&amp;$C$2&amp;"'"&amp;"!AC15")</f>
        <v>0</v>
      </c>
      <c r="HV2" s="6">
        <f ca="1">INDIRECT("'"&amp;$C$2&amp;"'"&amp;"!AD15")</f>
        <v>0</v>
      </c>
      <c r="HW2" s="6">
        <f ca="1">INDIRECT("'"&amp;$C$2&amp;"'"&amp;"!AE15")</f>
        <v>0</v>
      </c>
      <c r="HX2" s="6" t="str">
        <f ca="1">INDIRECT("'"&amp;$C$2&amp;"'"&amp;"!AF15")</f>
        <v/>
      </c>
      <c r="HY2" s="6">
        <f ca="1">INDIRECT("'"&amp;$C$2&amp;"'"&amp;"!AG15")</f>
        <v>0</v>
      </c>
      <c r="HZ2" s="6">
        <f ca="1">INDIRECT("'"&amp;$C$2&amp;"'"&amp;"!AH15")</f>
        <v>0</v>
      </c>
      <c r="IA2" s="6">
        <f ca="1">INDIRECT("'"&amp;$C$2&amp;"'"&amp;"!AI15")</f>
        <v>0</v>
      </c>
      <c r="IB2" s="6">
        <f ca="1">INDIRECT("'"&amp;$C$2&amp;"'"&amp;"!AK15")</f>
        <v>0</v>
      </c>
      <c r="IC2" s="6">
        <f ca="1">INDIRECT("'"&amp;$C$2&amp;"'"&amp;"!AL15")</f>
        <v>0</v>
      </c>
      <c r="ID2" s="21" t="str">
        <f ca="1">INDIRECT("'"&amp;$C$2&amp;"'"&amp;"!B16")&amp;""</f>
        <v/>
      </c>
      <c r="IE2" s="21" t="str">
        <f ca="1">INDIRECT("'"&amp;$C$2&amp;"'"&amp;"!C16")&amp;""</f>
        <v/>
      </c>
      <c r="IF2" s="21" t="str">
        <f ca="1">INDIRECT("'"&amp;$C$2&amp;"'"&amp;"!D16")&amp;""</f>
        <v/>
      </c>
      <c r="IG2" s="21" t="str">
        <f ca="1">INDIRECT("'"&amp;$C$2&amp;"'"&amp;"!E16")&amp;""</f>
        <v/>
      </c>
      <c r="IH2" s="21" t="str">
        <f ca="1">INDIRECT("'"&amp;$C$2&amp;"'"&amp;"!F16")&amp;""</f>
        <v/>
      </c>
      <c r="II2" s="6">
        <f ca="1">INDIRECT("'"&amp;$C$2&amp;"'"&amp;"!G16")</f>
        <v>0</v>
      </c>
      <c r="IJ2" s="21" t="str">
        <f ca="1">INDIRECT("'"&amp;$C$2&amp;"'"&amp;"!H16")&amp;""</f>
        <v/>
      </c>
      <c r="IK2" s="21" t="str">
        <f ca="1">INDIRECT("'"&amp;$C$2&amp;"'"&amp;"!I16")&amp;""</f>
        <v/>
      </c>
      <c r="IL2" s="21" t="str">
        <f ca="1">INDIRECT("'"&amp;$C$2&amp;"'"&amp;"!H17")&amp;""</f>
        <v/>
      </c>
      <c r="IM2" s="83" t="str">
        <f ca="1">INDIRECT("'"&amp;$C$2&amp;"'"&amp;"!I17")&amp;""</f>
        <v/>
      </c>
      <c r="IN2" s="22">
        <f ca="1">INDIRECT("'"&amp;$C$2&amp;"'"&amp;"!J16")</f>
        <v>0</v>
      </c>
      <c r="IO2" s="22">
        <f ca="1">INDIRECT("'"&amp;$C$2&amp;"'"&amp;"!K16")</f>
        <v>0</v>
      </c>
      <c r="IP2" s="22">
        <f ca="1">INDIRECT("'"&amp;$C$2&amp;"'"&amp;"!J17")</f>
        <v>0</v>
      </c>
      <c r="IQ2" s="22">
        <f ca="1">INDIRECT("'"&amp;$C$2&amp;"'"&amp;"!K17")</f>
        <v>0</v>
      </c>
      <c r="IR2" s="21" t="str">
        <f ca="1">INDIRECT("'"&amp;$C$2&amp;"'"&amp;"!L16")&amp;""</f>
        <v/>
      </c>
      <c r="IS2" s="21" t="str">
        <f ca="1">INDIRECT("'"&amp;$C$2&amp;"'"&amp;"!M16")&amp;""</f>
        <v/>
      </c>
      <c r="IT2" s="21" t="str">
        <f ca="1">INDIRECT("'"&amp;$C$2&amp;"'"&amp;"!N16")&amp;""</f>
        <v/>
      </c>
      <c r="IU2" s="21" t="str">
        <f ca="1">INDIRECT("'"&amp;$C$2&amp;"'"&amp;"!O16")&amp;""</f>
        <v/>
      </c>
      <c r="IV2" s="21" t="str">
        <f ca="1">INDIRECT("'"&amp;$C$2&amp;"'"&amp;"!P16")&amp;""</f>
        <v/>
      </c>
      <c r="IW2" s="21" t="str">
        <f ca="1">INDIRECT("'"&amp;$C$2&amp;"'"&amp;"!Q16")&amp;""</f>
        <v/>
      </c>
      <c r="IX2" s="21" t="str">
        <f ca="1">INDIRECT("'"&amp;$C$2&amp;"'"&amp;"!R16")&amp;""</f>
        <v/>
      </c>
      <c r="IY2" s="6">
        <f ca="1">INDIRECT("'"&amp;$C$2&amp;"'"&amp;"!S16")</f>
        <v>0</v>
      </c>
      <c r="IZ2" s="6">
        <f ca="1">INDIRECT("'"&amp;$C$2&amp;"'"&amp;"!T16")</f>
        <v>0</v>
      </c>
      <c r="JA2" s="6">
        <f ca="1">INDIRECT("'"&amp;$C$2&amp;"'"&amp;"!U16")</f>
        <v>0</v>
      </c>
      <c r="JB2" s="6">
        <f ca="1">INDIRECT("'"&amp;$C$2&amp;"'"&amp;"!V16")</f>
        <v>0</v>
      </c>
      <c r="JC2" s="6">
        <f ca="1">INDIRECT("'"&amp;$C$2&amp;"'"&amp;"!W16")</f>
        <v>0</v>
      </c>
      <c r="JD2" s="6">
        <f ca="1">INDIRECT("'"&amp;$C$2&amp;"'"&amp;"!X16")</f>
        <v>0</v>
      </c>
      <c r="JE2" s="6">
        <f ca="1">INDIRECT("'"&amp;$C$2&amp;"'"&amp;"!Y16")</f>
        <v>0</v>
      </c>
      <c r="JF2" s="6">
        <f ca="1">INDIRECT("'"&amp;$C$2&amp;"'"&amp;"!Z16")</f>
        <v>0</v>
      </c>
      <c r="JG2" s="6">
        <f ca="1">INDIRECT("'"&amp;$C$2&amp;"'"&amp;"!AA16")</f>
        <v>0</v>
      </c>
      <c r="JH2" s="6">
        <f ca="1">INDIRECT("'"&amp;$C$2&amp;"'"&amp;"!AB16")</f>
        <v>0</v>
      </c>
      <c r="JI2" s="6">
        <f ca="1">INDIRECT("'"&amp;$C$2&amp;"'"&amp;"!AC16")</f>
        <v>0</v>
      </c>
      <c r="JJ2" s="6">
        <f ca="1">INDIRECT("'"&amp;$C$2&amp;"'"&amp;"!AD16")</f>
        <v>0</v>
      </c>
      <c r="JK2" s="6">
        <f ca="1">INDIRECT("'"&amp;$C$2&amp;"'"&amp;"!AE16")</f>
        <v>0</v>
      </c>
      <c r="JL2" s="6" t="str">
        <f ca="1">INDIRECT("'"&amp;$C$2&amp;"'"&amp;"!AF16")</f>
        <v/>
      </c>
      <c r="JM2" s="6">
        <f ca="1">INDIRECT("'"&amp;$C$2&amp;"'"&amp;"!AG16")</f>
        <v>0</v>
      </c>
      <c r="JN2" s="6">
        <f ca="1">INDIRECT("'"&amp;$C$2&amp;"'"&amp;"!AH16")</f>
        <v>0</v>
      </c>
      <c r="JO2" s="6">
        <f ca="1">INDIRECT("'"&amp;$C$2&amp;"'"&amp;"!AI16")</f>
        <v>0</v>
      </c>
      <c r="JP2" s="6">
        <f ca="1">INDIRECT("'"&amp;$C$2&amp;"'"&amp;"!AK16")</f>
        <v>0</v>
      </c>
      <c r="JQ2" s="6">
        <f ca="1">INDIRECT("'"&amp;$C$2&amp;"'"&amp;"!AL16")</f>
        <v>0</v>
      </c>
      <c r="JR2" s="6">
        <f ca="1">INDIRECT("'"&amp;$C$2&amp;"'"&amp;"!S17")</f>
        <v>0</v>
      </c>
      <c r="JS2" s="6">
        <f ca="1">INDIRECT("'"&amp;$C$2&amp;"'"&amp;"!T17")</f>
        <v>0</v>
      </c>
      <c r="JT2" s="6">
        <f ca="1">INDIRECT("'"&amp;$C$2&amp;"'"&amp;"!U17")</f>
        <v>0</v>
      </c>
      <c r="JU2" s="6">
        <f ca="1">INDIRECT("'"&amp;$C$2&amp;"'"&amp;"!V17")</f>
        <v>0</v>
      </c>
      <c r="JV2" s="6">
        <f ca="1">INDIRECT("'"&amp;$C$2&amp;"'"&amp;"!W17")</f>
        <v>0</v>
      </c>
      <c r="JW2" s="6">
        <f ca="1">INDIRECT("'"&amp;$C$2&amp;"'"&amp;"!X17")</f>
        <v>0</v>
      </c>
      <c r="JX2" s="6">
        <f ca="1">INDIRECT("'"&amp;$C$2&amp;"'"&amp;"!Y17")</f>
        <v>0</v>
      </c>
      <c r="JY2" s="6">
        <f ca="1">INDIRECT("'"&amp;$C$2&amp;"'"&amp;"!Z17")</f>
        <v>0</v>
      </c>
      <c r="JZ2" s="6">
        <f ca="1">INDIRECT("'"&amp;$C$2&amp;"'"&amp;"!AA17")</f>
        <v>0</v>
      </c>
      <c r="KA2" s="6">
        <f ca="1">INDIRECT("'"&amp;$C$2&amp;"'"&amp;"!AB17")</f>
        <v>0</v>
      </c>
      <c r="KB2" s="6">
        <f ca="1">INDIRECT("'"&amp;$C$2&amp;"'"&amp;"!AC17")</f>
        <v>0</v>
      </c>
      <c r="KC2" s="6">
        <f ca="1">INDIRECT("'"&amp;$C$2&amp;"'"&amp;"!AD17")</f>
        <v>0</v>
      </c>
      <c r="KD2" s="6">
        <f ca="1">INDIRECT("'"&amp;$C$2&amp;"'"&amp;"!AE17")</f>
        <v>0</v>
      </c>
      <c r="KE2" s="6" t="str">
        <f ca="1">INDIRECT("'"&amp;$C$2&amp;"'"&amp;"!AF17")</f>
        <v/>
      </c>
      <c r="KF2" s="6">
        <f ca="1">INDIRECT("'"&amp;$C$2&amp;"'"&amp;"!AG17")</f>
        <v>0</v>
      </c>
      <c r="KG2" s="6">
        <f ca="1">INDIRECT("'"&amp;$C$2&amp;"'"&amp;"!AH17")</f>
        <v>0</v>
      </c>
      <c r="KH2" s="6">
        <f ca="1">INDIRECT("'"&amp;$C$2&amp;"'"&amp;"!AI17")</f>
        <v>0</v>
      </c>
      <c r="KI2" s="6">
        <f ca="1">INDIRECT("'"&amp;$C$2&amp;"'"&amp;"!AK17")</f>
        <v>0</v>
      </c>
      <c r="KJ2" s="6">
        <f ca="1">INDIRECT("'"&amp;$C$2&amp;"'"&amp;"!AL17")</f>
        <v>0</v>
      </c>
      <c r="KK2" s="21" t="str">
        <f ca="1">INDIRECT("'"&amp;$C$2&amp;"'"&amp;"!B18")&amp;""</f>
        <v/>
      </c>
      <c r="KL2" s="21" t="str">
        <f ca="1">INDIRECT("'"&amp;$C$2&amp;"'"&amp;"!C18")&amp;""</f>
        <v/>
      </c>
      <c r="KM2" s="21" t="str">
        <f ca="1">INDIRECT("'"&amp;$C$2&amp;"'"&amp;"!D18")&amp;""</f>
        <v/>
      </c>
      <c r="KN2" s="21" t="str">
        <f ca="1">INDIRECT("'"&amp;$C$2&amp;"'"&amp;"!E18")&amp;""</f>
        <v/>
      </c>
      <c r="KO2" s="21" t="str">
        <f ca="1">INDIRECT("'"&amp;$C$2&amp;"'"&amp;"!F18")&amp;""</f>
        <v/>
      </c>
      <c r="KP2" s="6">
        <f ca="1">INDIRECT("'"&amp;$C$2&amp;"'"&amp;"!G18")</f>
        <v>0</v>
      </c>
      <c r="KQ2" s="21" t="str">
        <f ca="1">INDIRECT("'"&amp;$C$2&amp;"'"&amp;"!H18")&amp;""</f>
        <v/>
      </c>
      <c r="KR2" s="21" t="str">
        <f ca="1">INDIRECT("'"&amp;$C$2&amp;"'"&amp;"!I18")&amp;""</f>
        <v/>
      </c>
      <c r="KS2" s="21" t="str">
        <f ca="1">INDIRECT("'"&amp;$C$2&amp;"'"&amp;"!H19")&amp;""</f>
        <v/>
      </c>
      <c r="KT2" s="83" t="str">
        <f ca="1">INDIRECT("'"&amp;$C$2&amp;"'"&amp;"!I19")&amp;""</f>
        <v/>
      </c>
      <c r="KU2" s="22">
        <f ca="1">INDIRECT("'"&amp;$C$2&amp;"'"&amp;"!J18")</f>
        <v>0</v>
      </c>
      <c r="KV2" s="22">
        <f ca="1">INDIRECT("'"&amp;$C$2&amp;"'"&amp;"!K18")</f>
        <v>0</v>
      </c>
      <c r="KW2" s="22">
        <f ca="1">INDIRECT("'"&amp;$C$2&amp;"'"&amp;"!J19")</f>
        <v>0</v>
      </c>
      <c r="KX2" s="22">
        <f ca="1">INDIRECT("'"&amp;$C$2&amp;"'"&amp;"!K19")</f>
        <v>0</v>
      </c>
      <c r="KY2" s="21" t="str">
        <f ca="1">INDIRECT("'"&amp;$C$2&amp;"'"&amp;"!L18")&amp;""</f>
        <v/>
      </c>
      <c r="KZ2" s="21" t="str">
        <f ca="1">INDIRECT("'"&amp;$C$2&amp;"'"&amp;"!M18")&amp;""</f>
        <v/>
      </c>
      <c r="LA2" s="21" t="str">
        <f ca="1">INDIRECT("'"&amp;$C$2&amp;"'"&amp;"!N18")&amp;""</f>
        <v/>
      </c>
      <c r="LB2" s="21" t="str">
        <f ca="1">INDIRECT("'"&amp;$C$2&amp;"'"&amp;"!O18")&amp;""</f>
        <v/>
      </c>
      <c r="LC2" s="21" t="str">
        <f ca="1">INDIRECT("'"&amp;$C$2&amp;"'"&amp;"!P18")&amp;""</f>
        <v/>
      </c>
      <c r="LD2" s="21" t="str">
        <f ca="1">INDIRECT("'"&amp;$C$2&amp;"'"&amp;"!Q18")&amp;""</f>
        <v/>
      </c>
      <c r="LE2" s="21" t="str">
        <f ca="1">INDIRECT("'"&amp;$C$2&amp;"'"&amp;"!R18")&amp;""</f>
        <v/>
      </c>
      <c r="LF2" s="6">
        <f ca="1">INDIRECT("'"&amp;$C$2&amp;"'"&amp;"!S18")</f>
        <v>0</v>
      </c>
      <c r="LG2" s="6">
        <f ca="1">INDIRECT("'"&amp;$C$2&amp;"'"&amp;"!T18")</f>
        <v>0</v>
      </c>
      <c r="LH2" s="6">
        <f ca="1">INDIRECT("'"&amp;$C$2&amp;"'"&amp;"!U18")</f>
        <v>0</v>
      </c>
      <c r="LI2" s="6">
        <f ca="1">INDIRECT("'"&amp;$C$2&amp;"'"&amp;"!V18")</f>
        <v>0</v>
      </c>
      <c r="LJ2" s="6">
        <f ca="1">INDIRECT("'"&amp;$C$2&amp;"'"&amp;"!W18")</f>
        <v>0</v>
      </c>
      <c r="LK2" s="6">
        <f ca="1">INDIRECT("'"&amp;$C$2&amp;"'"&amp;"!X18")</f>
        <v>0</v>
      </c>
      <c r="LL2" s="6">
        <f ca="1">INDIRECT("'"&amp;$C$2&amp;"'"&amp;"!Y18")</f>
        <v>0</v>
      </c>
      <c r="LM2" s="6">
        <f ca="1">INDIRECT("'"&amp;$C$2&amp;"'"&amp;"!Z18")</f>
        <v>0</v>
      </c>
      <c r="LN2" s="6">
        <f ca="1">INDIRECT("'"&amp;$C$2&amp;"'"&amp;"!AA18")</f>
        <v>0</v>
      </c>
      <c r="LO2" s="6">
        <f ca="1">INDIRECT("'"&amp;$C$2&amp;"'"&amp;"!AB18")</f>
        <v>0</v>
      </c>
      <c r="LP2" s="6">
        <f ca="1">INDIRECT("'"&amp;$C$2&amp;"'"&amp;"!AC18")</f>
        <v>0</v>
      </c>
      <c r="LQ2" s="6">
        <f ca="1">INDIRECT("'"&amp;$C$2&amp;"'"&amp;"!AD18")</f>
        <v>0</v>
      </c>
      <c r="LR2" s="6">
        <f ca="1">INDIRECT("'"&amp;$C$2&amp;"'"&amp;"!AE18")</f>
        <v>0</v>
      </c>
      <c r="LS2" s="6" t="str">
        <f ca="1">INDIRECT("'"&amp;$C$2&amp;"'"&amp;"!AF18")</f>
        <v/>
      </c>
      <c r="LT2" s="6">
        <f ca="1">INDIRECT("'"&amp;$C$2&amp;"'"&amp;"!AG18")</f>
        <v>0</v>
      </c>
      <c r="LU2" s="6">
        <f ca="1">INDIRECT("'"&amp;$C$2&amp;"'"&amp;"!AH18")</f>
        <v>0</v>
      </c>
      <c r="LV2" s="6">
        <f ca="1">INDIRECT("'"&amp;$C$2&amp;"'"&amp;"!AI18")</f>
        <v>0</v>
      </c>
      <c r="LW2" s="6">
        <f ca="1">INDIRECT("'"&amp;$C$2&amp;"'"&amp;"!AK18")</f>
        <v>0</v>
      </c>
      <c r="LX2" s="6">
        <f ca="1">INDIRECT("'"&amp;$C$2&amp;"'"&amp;"!AL18")</f>
        <v>0</v>
      </c>
      <c r="LY2" s="6">
        <f ca="1">INDIRECT("'"&amp;$C$2&amp;"'"&amp;"!S19")</f>
        <v>0</v>
      </c>
      <c r="LZ2" s="6">
        <f ca="1">INDIRECT("'"&amp;$C$2&amp;"'"&amp;"!T19")</f>
        <v>0</v>
      </c>
      <c r="MA2" s="6">
        <f ca="1">INDIRECT("'"&amp;$C$2&amp;"'"&amp;"!U19")</f>
        <v>0</v>
      </c>
      <c r="MB2" s="6">
        <f ca="1">INDIRECT("'"&amp;$C$2&amp;"'"&amp;"!V19")</f>
        <v>0</v>
      </c>
      <c r="MC2" s="6">
        <f ca="1">INDIRECT("'"&amp;$C$2&amp;"'"&amp;"!W19")</f>
        <v>0</v>
      </c>
      <c r="MD2" s="6">
        <f ca="1">INDIRECT("'"&amp;$C$2&amp;"'"&amp;"!X19")</f>
        <v>0</v>
      </c>
      <c r="ME2" s="6">
        <f ca="1">INDIRECT("'"&amp;$C$2&amp;"'"&amp;"!Y19")</f>
        <v>0</v>
      </c>
      <c r="MF2" s="6">
        <f ca="1">INDIRECT("'"&amp;$C$2&amp;"'"&amp;"!Z19")</f>
        <v>0</v>
      </c>
      <c r="MG2" s="6">
        <f ca="1">INDIRECT("'"&amp;$C$2&amp;"'"&amp;"!AA19")</f>
        <v>0</v>
      </c>
      <c r="MH2" s="6">
        <f ca="1">INDIRECT("'"&amp;$C$2&amp;"'"&amp;"!AB19")</f>
        <v>0</v>
      </c>
      <c r="MI2" s="6">
        <f ca="1">INDIRECT("'"&amp;$C$2&amp;"'"&amp;"!AC19")</f>
        <v>0</v>
      </c>
      <c r="MJ2" s="6">
        <f ca="1">INDIRECT("'"&amp;$C$2&amp;"'"&amp;"!AD19")</f>
        <v>0</v>
      </c>
      <c r="MK2" s="6">
        <f ca="1">INDIRECT("'"&amp;$C$2&amp;"'"&amp;"!AE19")</f>
        <v>0</v>
      </c>
      <c r="ML2" s="6" t="str">
        <f ca="1">INDIRECT("'"&amp;$C$2&amp;"'"&amp;"!AF19")</f>
        <v/>
      </c>
      <c r="MM2" s="6">
        <f ca="1">INDIRECT("'"&amp;$C$2&amp;"'"&amp;"!AG19")</f>
        <v>0</v>
      </c>
      <c r="MN2" s="6">
        <f ca="1">INDIRECT("'"&amp;$C$2&amp;"'"&amp;"!AH19")</f>
        <v>0</v>
      </c>
      <c r="MO2" s="6">
        <f ca="1">INDIRECT("'"&amp;$C$2&amp;"'"&amp;"!AI19")</f>
        <v>0</v>
      </c>
      <c r="MP2" s="6">
        <f ca="1">INDIRECT("'"&amp;$C$2&amp;"'"&amp;"!AK19")</f>
        <v>0</v>
      </c>
      <c r="MQ2" s="6">
        <f ca="1">INDIRECT("'"&amp;$C$2&amp;"'"&amp;"!AL19")</f>
        <v>0</v>
      </c>
      <c r="MR2" s="21" t="str">
        <f ca="1">INDIRECT("'"&amp;$C$2&amp;"'"&amp;"!B20")&amp;""</f>
        <v/>
      </c>
      <c r="MS2" s="21" t="str">
        <f ca="1">INDIRECT("'"&amp;$C$2&amp;"'"&amp;"!C20")&amp;""</f>
        <v/>
      </c>
      <c r="MT2" s="21" t="str">
        <f ca="1">INDIRECT("'"&amp;$C$2&amp;"'"&amp;"!D20")&amp;""</f>
        <v/>
      </c>
      <c r="MU2" s="21" t="str">
        <f ca="1">INDIRECT("'"&amp;$C$2&amp;"'"&amp;"!E20")&amp;""</f>
        <v/>
      </c>
      <c r="MV2" s="21" t="str">
        <f ca="1">INDIRECT("'"&amp;$C$2&amp;"'"&amp;"!F20")&amp;""</f>
        <v/>
      </c>
      <c r="MW2" s="6">
        <f ca="1">INDIRECT("'"&amp;$C$2&amp;"'"&amp;"!G20")</f>
        <v>0</v>
      </c>
      <c r="MX2" s="21" t="str">
        <f ca="1">INDIRECT("'"&amp;$C$2&amp;"'"&amp;"!H20")&amp;""</f>
        <v/>
      </c>
      <c r="MY2" s="21" t="str">
        <f ca="1">INDIRECT("'"&amp;$C$2&amp;"'"&amp;"!I20")&amp;""</f>
        <v/>
      </c>
      <c r="MZ2" s="21" t="str">
        <f ca="1">INDIRECT("'"&amp;$C$2&amp;"'"&amp;"!H21")&amp;""</f>
        <v/>
      </c>
      <c r="NA2" s="83" t="str">
        <f ca="1">INDIRECT("'"&amp;$C$2&amp;"'"&amp;"!I21")&amp;""</f>
        <v/>
      </c>
      <c r="NB2" s="22">
        <f ca="1">INDIRECT("'"&amp;$C$2&amp;"'"&amp;"!J20")</f>
        <v>0</v>
      </c>
      <c r="NC2" s="22">
        <f ca="1">INDIRECT("'"&amp;$C$2&amp;"'"&amp;"!K20")</f>
        <v>0</v>
      </c>
      <c r="ND2" s="22">
        <f ca="1">INDIRECT("'"&amp;$C$2&amp;"'"&amp;"!J21")</f>
        <v>0</v>
      </c>
      <c r="NE2" s="22">
        <f ca="1">INDIRECT("'"&amp;$C$2&amp;"'"&amp;"!K21")</f>
        <v>0</v>
      </c>
      <c r="NF2" s="21" t="str">
        <f ca="1">INDIRECT("'"&amp;$C$2&amp;"'"&amp;"!L20")&amp;""</f>
        <v/>
      </c>
      <c r="NG2" s="21" t="str">
        <f ca="1">INDIRECT("'"&amp;$C$2&amp;"'"&amp;"!M20")&amp;""</f>
        <v/>
      </c>
      <c r="NH2" s="21" t="str">
        <f ca="1">INDIRECT("'"&amp;$C$2&amp;"'"&amp;"!N20")&amp;""</f>
        <v/>
      </c>
      <c r="NI2" s="21" t="str">
        <f ca="1">INDIRECT("'"&amp;$C$2&amp;"'"&amp;"!O20")&amp;""</f>
        <v/>
      </c>
      <c r="NJ2" s="21" t="str">
        <f ca="1">INDIRECT("'"&amp;$C$2&amp;"'"&amp;"!P20")&amp;""</f>
        <v/>
      </c>
      <c r="NK2" s="21" t="str">
        <f ca="1">INDIRECT("'"&amp;$C$2&amp;"'"&amp;"!Q20")&amp;""</f>
        <v/>
      </c>
      <c r="NL2" s="21" t="str">
        <f ca="1">INDIRECT("'"&amp;$C$2&amp;"'"&amp;"!R20")&amp;""</f>
        <v/>
      </c>
      <c r="NM2" s="6">
        <f ca="1">INDIRECT("'"&amp;$C$2&amp;"'"&amp;"!S20")</f>
        <v>0</v>
      </c>
      <c r="NN2" s="6">
        <f ca="1">INDIRECT("'"&amp;$C$2&amp;"'"&amp;"!T20")</f>
        <v>0</v>
      </c>
      <c r="NO2" s="6">
        <f ca="1">INDIRECT("'"&amp;$C$2&amp;"'"&amp;"!U20")</f>
        <v>0</v>
      </c>
      <c r="NP2" s="6">
        <f ca="1">INDIRECT("'"&amp;$C$2&amp;"'"&amp;"!V20")</f>
        <v>0</v>
      </c>
      <c r="NQ2" s="6">
        <f ca="1">INDIRECT("'"&amp;$C$2&amp;"'"&amp;"!W20")</f>
        <v>0</v>
      </c>
      <c r="NR2" s="6">
        <f ca="1">INDIRECT("'"&amp;$C$2&amp;"'"&amp;"!X20")</f>
        <v>0</v>
      </c>
      <c r="NS2" s="6">
        <f ca="1">INDIRECT("'"&amp;$C$2&amp;"'"&amp;"!Y20")</f>
        <v>0</v>
      </c>
      <c r="NT2" s="6">
        <f ca="1">INDIRECT("'"&amp;$C$2&amp;"'"&amp;"!Z20")</f>
        <v>0</v>
      </c>
      <c r="NU2" s="6">
        <f ca="1">INDIRECT("'"&amp;$C$2&amp;"'"&amp;"!AA20")</f>
        <v>0</v>
      </c>
      <c r="NV2" s="6">
        <f ca="1">INDIRECT("'"&amp;$C$2&amp;"'"&amp;"!AB20")</f>
        <v>0</v>
      </c>
      <c r="NW2" s="6">
        <f ca="1">INDIRECT("'"&amp;$C$2&amp;"'"&amp;"!AC20")</f>
        <v>0</v>
      </c>
      <c r="NX2" s="6">
        <f ca="1">INDIRECT("'"&amp;$C$2&amp;"'"&amp;"!AD20")</f>
        <v>0</v>
      </c>
      <c r="NY2" s="6">
        <f ca="1">INDIRECT("'"&amp;$C$2&amp;"'"&amp;"!AE20")</f>
        <v>0</v>
      </c>
      <c r="NZ2" s="6" t="str">
        <f ca="1">INDIRECT("'"&amp;$C$2&amp;"'"&amp;"!AF20")</f>
        <v/>
      </c>
      <c r="OA2" s="6">
        <f ca="1">INDIRECT("'"&amp;$C$2&amp;"'"&amp;"!AG20")</f>
        <v>0</v>
      </c>
      <c r="OB2" s="6">
        <f ca="1">INDIRECT("'"&amp;$C$2&amp;"'"&amp;"!AH20")</f>
        <v>0</v>
      </c>
      <c r="OC2" s="6">
        <f ca="1">INDIRECT("'"&amp;$C$2&amp;"'"&amp;"!AI20")</f>
        <v>0</v>
      </c>
      <c r="OD2" s="6">
        <f ca="1">INDIRECT("'"&amp;$C$2&amp;"'"&amp;"!AK20")</f>
        <v>0</v>
      </c>
      <c r="OE2" s="6">
        <f ca="1">INDIRECT("'"&amp;$C$2&amp;"'"&amp;"!AL20")</f>
        <v>0</v>
      </c>
      <c r="OF2" s="6">
        <f ca="1">INDIRECT("'"&amp;$C$2&amp;"'"&amp;"!S21")</f>
        <v>0</v>
      </c>
      <c r="OG2" s="6">
        <f ca="1">INDIRECT("'"&amp;$C$2&amp;"'"&amp;"!T21")</f>
        <v>0</v>
      </c>
      <c r="OH2" s="6">
        <f ca="1">INDIRECT("'"&amp;$C$2&amp;"'"&amp;"!U21")</f>
        <v>0</v>
      </c>
      <c r="OI2" s="6">
        <f ca="1">INDIRECT("'"&amp;$C$2&amp;"'"&amp;"!V21")</f>
        <v>0</v>
      </c>
      <c r="OJ2" s="6">
        <f ca="1">INDIRECT("'"&amp;$C$2&amp;"'"&amp;"!W21")</f>
        <v>0</v>
      </c>
      <c r="OK2" s="6">
        <f ca="1">INDIRECT("'"&amp;$C$2&amp;"'"&amp;"!X21")</f>
        <v>0</v>
      </c>
      <c r="OL2" s="6">
        <f ca="1">INDIRECT("'"&amp;$C$2&amp;"'"&amp;"!Y21")</f>
        <v>0</v>
      </c>
      <c r="OM2" s="6">
        <f ca="1">INDIRECT("'"&amp;$C$2&amp;"'"&amp;"!Z21")</f>
        <v>0</v>
      </c>
      <c r="ON2" s="6">
        <f ca="1">INDIRECT("'"&amp;$C$2&amp;"'"&amp;"!AA21")</f>
        <v>0</v>
      </c>
      <c r="OO2" s="6">
        <f ca="1">INDIRECT("'"&amp;$C$2&amp;"'"&amp;"!AB21")</f>
        <v>0</v>
      </c>
      <c r="OP2" s="6">
        <f ca="1">INDIRECT("'"&amp;$C$2&amp;"'"&amp;"!AC21")</f>
        <v>0</v>
      </c>
      <c r="OQ2" s="6">
        <f ca="1">INDIRECT("'"&amp;$C$2&amp;"'"&amp;"!AD21")</f>
        <v>0</v>
      </c>
      <c r="OR2" s="6">
        <f ca="1">INDIRECT("'"&amp;$C$2&amp;"'"&amp;"!AE21")</f>
        <v>0</v>
      </c>
      <c r="OS2" s="6" t="str">
        <f ca="1">INDIRECT("'"&amp;$C$2&amp;"'"&amp;"!AF21")</f>
        <v/>
      </c>
      <c r="OT2" s="6">
        <f ca="1">INDIRECT("'"&amp;$C$2&amp;"'"&amp;"!AG21")</f>
        <v>0</v>
      </c>
      <c r="OU2" s="6">
        <f ca="1">INDIRECT("'"&amp;$C$2&amp;"'"&amp;"!AH21")</f>
        <v>0</v>
      </c>
      <c r="OV2" s="6">
        <f ca="1">INDIRECT("'"&amp;$C$2&amp;"'"&amp;"!AI21")</f>
        <v>0</v>
      </c>
      <c r="OW2" s="6">
        <f ca="1">INDIRECT("'"&amp;$C$2&amp;"'"&amp;"!AK21")</f>
        <v>0</v>
      </c>
      <c r="OX2" s="6">
        <f ca="1">INDIRECT("'"&amp;$C$2&amp;"'"&amp;"!AL21")</f>
        <v>0</v>
      </c>
      <c r="OY2" s="21" t="str">
        <f ca="1">INDIRECT("'"&amp;$C$2&amp;"'"&amp;"!B22")&amp;""</f>
        <v/>
      </c>
      <c r="OZ2" s="21" t="str">
        <f ca="1">INDIRECT("'"&amp;$C$2&amp;"'"&amp;"!C22")&amp;""</f>
        <v/>
      </c>
      <c r="PA2" s="21" t="str">
        <f ca="1">INDIRECT("'"&amp;$C$2&amp;"'"&amp;"!D22")&amp;""</f>
        <v/>
      </c>
      <c r="PB2" s="21" t="str">
        <f ca="1">INDIRECT("'"&amp;$C$2&amp;"'"&amp;"!E22")&amp;""</f>
        <v/>
      </c>
      <c r="PC2" s="21" t="str">
        <f ca="1">INDIRECT("'"&amp;$C$2&amp;"'"&amp;"!F22")&amp;""</f>
        <v/>
      </c>
      <c r="PD2" s="6">
        <f ca="1">INDIRECT("'"&amp;$C$2&amp;"'"&amp;"!G22")</f>
        <v>0</v>
      </c>
      <c r="PE2" s="21" t="str">
        <f ca="1">INDIRECT("'"&amp;$C$2&amp;"'"&amp;"!H22")&amp;""</f>
        <v/>
      </c>
      <c r="PF2" s="21" t="str">
        <f ca="1">INDIRECT("'"&amp;$C$2&amp;"'"&amp;"!I22")&amp;""</f>
        <v/>
      </c>
      <c r="PG2" s="21" t="str">
        <f ca="1">INDIRECT("'"&amp;$C$2&amp;"'"&amp;"!H23")&amp;""</f>
        <v/>
      </c>
      <c r="PH2" s="83" t="str">
        <f ca="1">INDIRECT("'"&amp;$C$2&amp;"'"&amp;"!I23")&amp;""</f>
        <v/>
      </c>
      <c r="PI2" s="22">
        <f ca="1">INDIRECT("'"&amp;$C$2&amp;"'"&amp;"!J22")</f>
        <v>0</v>
      </c>
      <c r="PJ2" s="22">
        <f ca="1">INDIRECT("'"&amp;$C$2&amp;"'"&amp;"!K22")</f>
        <v>0</v>
      </c>
      <c r="PK2" s="22">
        <f ca="1">INDIRECT("'"&amp;$C$2&amp;"'"&amp;"!J23")</f>
        <v>0</v>
      </c>
      <c r="PL2" s="22">
        <f ca="1">INDIRECT("'"&amp;$C$2&amp;"'"&amp;"!K23")</f>
        <v>0</v>
      </c>
      <c r="PM2" s="21" t="str">
        <f ca="1">INDIRECT("'"&amp;$C$2&amp;"'"&amp;"!L22")&amp;""</f>
        <v/>
      </c>
      <c r="PN2" s="21" t="str">
        <f ca="1">INDIRECT("'"&amp;$C$2&amp;"'"&amp;"!M22")&amp;""</f>
        <v/>
      </c>
      <c r="PO2" s="21" t="str">
        <f ca="1">INDIRECT("'"&amp;$C$2&amp;"'"&amp;"!N22")&amp;""</f>
        <v/>
      </c>
      <c r="PP2" s="21" t="str">
        <f ca="1">INDIRECT("'"&amp;$C$2&amp;"'"&amp;"!O22")&amp;""</f>
        <v/>
      </c>
      <c r="PQ2" s="21" t="str">
        <f ca="1">INDIRECT("'"&amp;$C$2&amp;"'"&amp;"!P22")&amp;""</f>
        <v/>
      </c>
      <c r="PR2" s="21" t="str">
        <f ca="1">INDIRECT("'"&amp;$C$2&amp;"'"&amp;"!Q22")&amp;""</f>
        <v/>
      </c>
      <c r="PS2" s="21" t="str">
        <f ca="1">INDIRECT("'"&amp;$C$2&amp;"'"&amp;"!R22")&amp;""</f>
        <v/>
      </c>
      <c r="PT2" s="6">
        <f ca="1">INDIRECT("'"&amp;$C$2&amp;"'"&amp;"!S22")</f>
        <v>0</v>
      </c>
      <c r="PU2" s="6">
        <f ca="1">INDIRECT("'"&amp;$C$2&amp;"'"&amp;"!T22")</f>
        <v>0</v>
      </c>
      <c r="PV2" s="6">
        <f ca="1">INDIRECT("'"&amp;$C$2&amp;"'"&amp;"!U22")</f>
        <v>0</v>
      </c>
      <c r="PW2" s="6">
        <f ca="1">INDIRECT("'"&amp;$C$2&amp;"'"&amp;"!V22")</f>
        <v>0</v>
      </c>
      <c r="PX2" s="6">
        <f ca="1">INDIRECT("'"&amp;$C$2&amp;"'"&amp;"!W22")</f>
        <v>0</v>
      </c>
      <c r="PY2" s="6">
        <f ca="1">INDIRECT("'"&amp;$C$2&amp;"'"&amp;"!X22")</f>
        <v>0</v>
      </c>
      <c r="PZ2" s="6">
        <f ca="1">INDIRECT("'"&amp;$C$2&amp;"'"&amp;"!Y22")</f>
        <v>0</v>
      </c>
      <c r="QA2" s="6">
        <f ca="1">INDIRECT("'"&amp;$C$2&amp;"'"&amp;"!Z22")</f>
        <v>0</v>
      </c>
      <c r="QB2" s="6">
        <f ca="1">INDIRECT("'"&amp;$C$2&amp;"'"&amp;"!AA22")</f>
        <v>0</v>
      </c>
      <c r="QC2" s="6">
        <f ca="1">INDIRECT("'"&amp;$C$2&amp;"'"&amp;"!AB22")</f>
        <v>0</v>
      </c>
      <c r="QD2" s="6">
        <f ca="1">INDIRECT("'"&amp;$C$2&amp;"'"&amp;"!AC22")</f>
        <v>0</v>
      </c>
      <c r="QE2" s="6">
        <f ca="1">INDIRECT("'"&amp;$C$2&amp;"'"&amp;"!AD22")</f>
        <v>0</v>
      </c>
      <c r="QF2" s="6">
        <f ca="1">INDIRECT("'"&amp;$C$2&amp;"'"&amp;"!AE22")</f>
        <v>0</v>
      </c>
      <c r="QG2" s="6" t="str">
        <f ca="1">INDIRECT("'"&amp;$C$2&amp;"'"&amp;"!AF22")</f>
        <v/>
      </c>
      <c r="QH2" s="6">
        <f ca="1">INDIRECT("'"&amp;$C$2&amp;"'"&amp;"!AG22")</f>
        <v>0</v>
      </c>
      <c r="QI2" s="6">
        <f ca="1">INDIRECT("'"&amp;$C$2&amp;"'"&amp;"!AH22")</f>
        <v>0</v>
      </c>
      <c r="QJ2" s="6">
        <f ca="1">INDIRECT("'"&amp;$C$2&amp;"'"&amp;"!AI22")</f>
        <v>0</v>
      </c>
      <c r="QK2" s="6">
        <f ca="1">INDIRECT("'"&amp;$C$2&amp;"'"&amp;"!AK22")</f>
        <v>0</v>
      </c>
      <c r="QL2" s="6">
        <f ca="1">INDIRECT("'"&amp;$C$2&amp;"'"&amp;"!AL22")</f>
        <v>0</v>
      </c>
      <c r="QM2" s="6">
        <f ca="1">INDIRECT("'"&amp;$C$2&amp;"'"&amp;"!S23")</f>
        <v>0</v>
      </c>
      <c r="QN2" s="6">
        <f ca="1">INDIRECT("'"&amp;$C$2&amp;"'"&amp;"!T23")</f>
        <v>0</v>
      </c>
      <c r="QO2" s="6">
        <f ca="1">INDIRECT("'"&amp;$C$2&amp;"'"&amp;"!U23")</f>
        <v>0</v>
      </c>
      <c r="QP2" s="6">
        <f ca="1">INDIRECT("'"&amp;$C$2&amp;"'"&amp;"!V23")</f>
        <v>0</v>
      </c>
      <c r="QQ2" s="6">
        <f ca="1">INDIRECT("'"&amp;$C$2&amp;"'"&amp;"!W23")</f>
        <v>0</v>
      </c>
      <c r="QR2" s="6">
        <f ca="1">INDIRECT("'"&amp;$C$2&amp;"'"&amp;"!X23")</f>
        <v>0</v>
      </c>
      <c r="QS2" s="6">
        <f ca="1">INDIRECT("'"&amp;$C$2&amp;"'"&amp;"!Y23")</f>
        <v>0</v>
      </c>
      <c r="QT2" s="6">
        <f ca="1">INDIRECT("'"&amp;$C$2&amp;"'"&amp;"!Z23")</f>
        <v>0</v>
      </c>
      <c r="QU2" s="6">
        <f ca="1">INDIRECT("'"&amp;$C$2&amp;"'"&amp;"!AA23")</f>
        <v>0</v>
      </c>
      <c r="QV2" s="6">
        <f ca="1">INDIRECT("'"&amp;$C$2&amp;"'"&amp;"!AB23")</f>
        <v>0</v>
      </c>
      <c r="QW2" s="6">
        <f ca="1">INDIRECT("'"&amp;$C$2&amp;"'"&amp;"!AC23")</f>
        <v>0</v>
      </c>
      <c r="QX2" s="6">
        <f ca="1">INDIRECT("'"&amp;$C$2&amp;"'"&amp;"!AD23")</f>
        <v>0</v>
      </c>
      <c r="QY2" s="6">
        <f ca="1">INDIRECT("'"&amp;$C$2&amp;"'"&amp;"!AE23")</f>
        <v>0</v>
      </c>
      <c r="QZ2" s="6" t="str">
        <f ca="1">INDIRECT("'"&amp;$C$2&amp;"'"&amp;"!AF23")</f>
        <v/>
      </c>
      <c r="RA2" s="6">
        <f ca="1">INDIRECT("'"&amp;$C$2&amp;"'"&amp;"!AG23")</f>
        <v>0</v>
      </c>
      <c r="RB2" s="6">
        <f ca="1">INDIRECT("'"&amp;$C$2&amp;"'"&amp;"!AH23")</f>
        <v>0</v>
      </c>
      <c r="RC2" s="6">
        <f ca="1">INDIRECT("'"&amp;$C$2&amp;"'"&amp;"!AI23")</f>
        <v>0</v>
      </c>
      <c r="RD2" s="6">
        <f ca="1">INDIRECT("'"&amp;$C$2&amp;"'"&amp;"!AK23")</f>
        <v>0</v>
      </c>
      <c r="RE2" s="6">
        <f ca="1">INDIRECT("'"&amp;$C$2&amp;"'"&amp;"!AL23")</f>
        <v>0</v>
      </c>
      <c r="RF2" s="21" t="str">
        <f ca="1">INDIRECT("'"&amp;$C$2&amp;"'"&amp;"!B24")&amp;""</f>
        <v/>
      </c>
      <c r="RG2" s="21" t="str">
        <f ca="1">INDIRECT("'"&amp;$C$2&amp;"'"&amp;"!C24")&amp;""</f>
        <v/>
      </c>
      <c r="RH2" s="21" t="str">
        <f ca="1">INDIRECT("'"&amp;$C$2&amp;"'"&amp;"!D24")&amp;""</f>
        <v/>
      </c>
      <c r="RI2" s="21" t="str">
        <f ca="1">INDIRECT("'"&amp;$C$2&amp;"'"&amp;"!E24")&amp;""</f>
        <v/>
      </c>
      <c r="RJ2" s="21" t="str">
        <f ca="1">INDIRECT("'"&amp;$C$2&amp;"'"&amp;"!F24")&amp;""</f>
        <v/>
      </c>
      <c r="RK2" s="6">
        <f ca="1">INDIRECT("'"&amp;$C$2&amp;"'"&amp;"!G24")</f>
        <v>0</v>
      </c>
      <c r="RL2" s="21" t="str">
        <f ca="1">INDIRECT("'"&amp;$C$2&amp;"'"&amp;"!H24")&amp;""</f>
        <v/>
      </c>
      <c r="RM2" s="21" t="str">
        <f ca="1">INDIRECT("'"&amp;$C$2&amp;"'"&amp;"!I24")&amp;""</f>
        <v/>
      </c>
      <c r="RN2" s="21" t="str">
        <f ca="1">INDIRECT("'"&amp;$C$2&amp;"'"&amp;"!H25")&amp;""</f>
        <v/>
      </c>
      <c r="RO2" s="83" t="str">
        <f ca="1">INDIRECT("'"&amp;$C$2&amp;"'"&amp;"!I25")&amp;""</f>
        <v/>
      </c>
      <c r="RP2" s="22">
        <f ca="1">INDIRECT("'"&amp;$C$2&amp;"'"&amp;"!J24")</f>
        <v>0</v>
      </c>
      <c r="RQ2" s="22">
        <f ca="1">INDIRECT("'"&amp;$C$2&amp;"'"&amp;"!K24")</f>
        <v>0</v>
      </c>
      <c r="RR2" s="22">
        <f ca="1">INDIRECT("'"&amp;$C$2&amp;"'"&amp;"!J25")</f>
        <v>0</v>
      </c>
      <c r="RS2" s="22">
        <f ca="1">INDIRECT("'"&amp;$C$2&amp;"'"&amp;"!K25")</f>
        <v>0</v>
      </c>
      <c r="RT2" s="21" t="str">
        <f ca="1">INDIRECT("'"&amp;$C$2&amp;"'"&amp;"!L24")&amp;""</f>
        <v/>
      </c>
      <c r="RU2" s="21" t="str">
        <f ca="1">INDIRECT("'"&amp;$C$2&amp;"'"&amp;"!M24")&amp;""</f>
        <v/>
      </c>
      <c r="RV2" s="21" t="str">
        <f ca="1">INDIRECT("'"&amp;$C$2&amp;"'"&amp;"!N24")&amp;""</f>
        <v/>
      </c>
      <c r="RW2" s="21" t="str">
        <f ca="1">INDIRECT("'"&amp;$C$2&amp;"'"&amp;"!O24")&amp;""</f>
        <v/>
      </c>
      <c r="RX2" s="21" t="str">
        <f ca="1">INDIRECT("'"&amp;$C$2&amp;"'"&amp;"!P24")&amp;""</f>
        <v/>
      </c>
      <c r="RY2" s="21" t="str">
        <f ca="1">INDIRECT("'"&amp;$C$2&amp;"'"&amp;"!Q24")&amp;""</f>
        <v/>
      </c>
      <c r="RZ2" s="21" t="str">
        <f ca="1">INDIRECT("'"&amp;$C$2&amp;"'"&amp;"!R24")&amp;""</f>
        <v/>
      </c>
      <c r="SA2" s="6">
        <f ca="1">INDIRECT("'"&amp;$C$2&amp;"'"&amp;"!S24")</f>
        <v>0</v>
      </c>
      <c r="SB2" s="6">
        <f ca="1">INDIRECT("'"&amp;$C$2&amp;"'"&amp;"!T24")</f>
        <v>0</v>
      </c>
      <c r="SC2" s="6">
        <f ca="1">INDIRECT("'"&amp;$C$2&amp;"'"&amp;"!U24")</f>
        <v>0</v>
      </c>
      <c r="SD2" s="6">
        <f ca="1">INDIRECT("'"&amp;$C$2&amp;"'"&amp;"!V24")</f>
        <v>0</v>
      </c>
      <c r="SE2" s="6">
        <f ca="1">INDIRECT("'"&amp;$C$2&amp;"'"&amp;"!W24")</f>
        <v>0</v>
      </c>
      <c r="SF2" s="6">
        <f ca="1">INDIRECT("'"&amp;$C$2&amp;"'"&amp;"!X24")</f>
        <v>0</v>
      </c>
      <c r="SG2" s="6">
        <f ca="1">INDIRECT("'"&amp;$C$2&amp;"'"&amp;"!Y24")</f>
        <v>0</v>
      </c>
      <c r="SH2" s="6">
        <f ca="1">INDIRECT("'"&amp;$C$2&amp;"'"&amp;"!Z24")</f>
        <v>0</v>
      </c>
      <c r="SI2" s="6">
        <f ca="1">INDIRECT("'"&amp;$C$2&amp;"'"&amp;"!AA24")</f>
        <v>0</v>
      </c>
      <c r="SJ2" s="6">
        <f ca="1">INDIRECT("'"&amp;$C$2&amp;"'"&amp;"!AB24")</f>
        <v>0</v>
      </c>
      <c r="SK2" s="6">
        <f ca="1">INDIRECT("'"&amp;$C$2&amp;"'"&amp;"!AC24")</f>
        <v>0</v>
      </c>
      <c r="SL2" s="6">
        <f ca="1">INDIRECT("'"&amp;$C$2&amp;"'"&amp;"!AD24")</f>
        <v>0</v>
      </c>
      <c r="SM2" s="6">
        <f ca="1">INDIRECT("'"&amp;$C$2&amp;"'"&amp;"!AE24")</f>
        <v>0</v>
      </c>
      <c r="SN2" s="6" t="str">
        <f ca="1">INDIRECT("'"&amp;$C$2&amp;"'"&amp;"!AF24")</f>
        <v/>
      </c>
      <c r="SO2" s="6">
        <f ca="1">INDIRECT("'"&amp;$C$2&amp;"'"&amp;"!AG24")</f>
        <v>0</v>
      </c>
      <c r="SP2" s="6">
        <f ca="1">INDIRECT("'"&amp;$C$2&amp;"'"&amp;"!AH24")</f>
        <v>0</v>
      </c>
      <c r="SQ2" s="6">
        <f ca="1">INDIRECT("'"&amp;$C$2&amp;"'"&amp;"!AI24")</f>
        <v>0</v>
      </c>
      <c r="SR2" s="6">
        <f ca="1">INDIRECT("'"&amp;$C$2&amp;"'"&amp;"!AK24")</f>
        <v>0</v>
      </c>
      <c r="SS2" s="6">
        <f ca="1">INDIRECT("'"&amp;$C$2&amp;"'"&amp;"!AL24")</f>
        <v>0</v>
      </c>
      <c r="ST2" s="6">
        <f ca="1">INDIRECT("'"&amp;$C$2&amp;"'"&amp;"!S25")</f>
        <v>0</v>
      </c>
      <c r="SU2" s="6">
        <f ca="1">INDIRECT("'"&amp;$C$2&amp;"'"&amp;"!T25")</f>
        <v>0</v>
      </c>
      <c r="SV2" s="6">
        <f ca="1">INDIRECT("'"&amp;$C$2&amp;"'"&amp;"!U25")</f>
        <v>0</v>
      </c>
      <c r="SW2" s="6">
        <f ca="1">INDIRECT("'"&amp;$C$2&amp;"'"&amp;"!V25")</f>
        <v>0</v>
      </c>
      <c r="SX2" s="6">
        <f ca="1">INDIRECT("'"&amp;$C$2&amp;"'"&amp;"!W25")</f>
        <v>0</v>
      </c>
      <c r="SY2" s="6">
        <f ca="1">INDIRECT("'"&amp;$C$2&amp;"'"&amp;"!X25")</f>
        <v>0</v>
      </c>
      <c r="SZ2" s="6">
        <f ca="1">INDIRECT("'"&amp;$C$2&amp;"'"&amp;"!Y25")</f>
        <v>0</v>
      </c>
      <c r="TA2" s="6">
        <f ca="1">INDIRECT("'"&amp;$C$2&amp;"'"&amp;"!Z25")</f>
        <v>0</v>
      </c>
      <c r="TB2" s="6">
        <f ca="1">INDIRECT("'"&amp;$C$2&amp;"'"&amp;"!AA25")</f>
        <v>0</v>
      </c>
      <c r="TC2" s="6">
        <f ca="1">INDIRECT("'"&amp;$C$2&amp;"'"&amp;"!AB25")</f>
        <v>0</v>
      </c>
      <c r="TD2" s="6">
        <f ca="1">INDIRECT("'"&amp;$C$2&amp;"'"&amp;"!AC25")</f>
        <v>0</v>
      </c>
      <c r="TE2" s="6">
        <f ca="1">INDIRECT("'"&amp;$C$2&amp;"'"&amp;"!AD25")</f>
        <v>0</v>
      </c>
      <c r="TF2" s="6">
        <f ca="1">INDIRECT("'"&amp;$C$2&amp;"'"&amp;"!AE25")</f>
        <v>0</v>
      </c>
      <c r="TG2" s="6" t="str">
        <f ca="1">INDIRECT("'"&amp;$C$2&amp;"'"&amp;"!AF25")</f>
        <v/>
      </c>
      <c r="TH2" s="6">
        <f ca="1">INDIRECT("'"&amp;$C$2&amp;"'"&amp;"!AG25")</f>
        <v>0</v>
      </c>
      <c r="TI2" s="6">
        <f ca="1">INDIRECT("'"&amp;$C$2&amp;"'"&amp;"!AH25")</f>
        <v>0</v>
      </c>
      <c r="TJ2" s="6">
        <f ca="1">INDIRECT("'"&amp;$C$2&amp;"'"&amp;"!AI25")</f>
        <v>0</v>
      </c>
      <c r="TK2" s="6">
        <f ca="1">INDIRECT("'"&amp;$C$2&amp;"'"&amp;"!AK25")</f>
        <v>0</v>
      </c>
      <c r="TL2" s="6">
        <f ca="1">INDIRECT("'"&amp;$C$2&amp;"'"&amp;"!AL25")</f>
        <v>0</v>
      </c>
      <c r="TM2" s="21" t="str">
        <f ca="1">INDIRECT("'"&amp;$C$2&amp;"'"&amp;"!B26")&amp;""</f>
        <v/>
      </c>
      <c r="TN2" s="21" t="str">
        <f ca="1">INDIRECT("'"&amp;$C$2&amp;"'"&amp;"!C26")&amp;""</f>
        <v/>
      </c>
      <c r="TO2" s="21" t="str">
        <f ca="1">INDIRECT("'"&amp;$C$2&amp;"'"&amp;"!D26")&amp;""</f>
        <v/>
      </c>
      <c r="TP2" s="21" t="str">
        <f ca="1">INDIRECT("'"&amp;$C$2&amp;"'"&amp;"!E26")&amp;""</f>
        <v/>
      </c>
      <c r="TQ2" s="21" t="str">
        <f ca="1">INDIRECT("'"&amp;$C$2&amp;"'"&amp;"!F26")&amp;""</f>
        <v/>
      </c>
      <c r="TR2" s="6">
        <f ca="1">INDIRECT("'"&amp;$C$2&amp;"'"&amp;"!G26")</f>
        <v>0</v>
      </c>
      <c r="TS2" s="21" t="str">
        <f ca="1">INDIRECT("'"&amp;$C$2&amp;"'"&amp;"!H26")&amp;""</f>
        <v/>
      </c>
      <c r="TT2" s="21" t="str">
        <f ca="1">INDIRECT("'"&amp;$C$2&amp;"'"&amp;"!I26")&amp;""</f>
        <v/>
      </c>
      <c r="TU2" s="21" t="str">
        <f ca="1">INDIRECT("'"&amp;$C$2&amp;"'"&amp;"!H27")&amp;""</f>
        <v/>
      </c>
      <c r="TV2" s="83" t="str">
        <f ca="1">INDIRECT("'"&amp;$C$2&amp;"'"&amp;"!I27")&amp;""</f>
        <v/>
      </c>
      <c r="TW2" s="22">
        <f ca="1">INDIRECT("'"&amp;$C$2&amp;"'"&amp;"!J26")</f>
        <v>0</v>
      </c>
      <c r="TX2" s="22">
        <f ca="1">INDIRECT("'"&amp;$C$2&amp;"'"&amp;"!K26")</f>
        <v>0</v>
      </c>
      <c r="TY2" s="22">
        <f ca="1">INDIRECT("'"&amp;$C$2&amp;"'"&amp;"!J27")</f>
        <v>0</v>
      </c>
      <c r="TZ2" s="22">
        <f ca="1">INDIRECT("'"&amp;$C$2&amp;"'"&amp;"!K27")</f>
        <v>0</v>
      </c>
      <c r="UA2" s="21" t="str">
        <f ca="1">INDIRECT("'"&amp;$C$2&amp;"'"&amp;"!L26")&amp;""</f>
        <v/>
      </c>
      <c r="UB2" s="21" t="str">
        <f ca="1">INDIRECT("'"&amp;$C$2&amp;"'"&amp;"!M26")&amp;""</f>
        <v/>
      </c>
      <c r="UC2" s="21" t="str">
        <f ca="1">INDIRECT("'"&amp;$C$2&amp;"'"&amp;"!N26")&amp;""</f>
        <v/>
      </c>
      <c r="UD2" s="21" t="str">
        <f ca="1">INDIRECT("'"&amp;$C$2&amp;"'"&amp;"!O26")&amp;""</f>
        <v/>
      </c>
      <c r="UE2" s="21" t="str">
        <f ca="1">INDIRECT("'"&amp;$C$2&amp;"'"&amp;"!P26")&amp;""</f>
        <v/>
      </c>
      <c r="UF2" s="21" t="str">
        <f ca="1">INDIRECT("'"&amp;$C$2&amp;"'"&amp;"!Q26")&amp;""</f>
        <v/>
      </c>
      <c r="UG2" s="21" t="str">
        <f ca="1">INDIRECT("'"&amp;$C$2&amp;"'"&amp;"!R26")&amp;""</f>
        <v/>
      </c>
      <c r="UH2" s="6">
        <f ca="1">INDIRECT("'"&amp;$C$2&amp;"'"&amp;"!S26")</f>
        <v>0</v>
      </c>
      <c r="UI2" s="6">
        <f ca="1">INDIRECT("'"&amp;$C$2&amp;"'"&amp;"!T26")</f>
        <v>0</v>
      </c>
      <c r="UJ2" s="6">
        <f ca="1">INDIRECT("'"&amp;$C$2&amp;"'"&amp;"!U26")</f>
        <v>0</v>
      </c>
      <c r="UK2" s="6">
        <f ca="1">INDIRECT("'"&amp;$C$2&amp;"'"&amp;"!V26")</f>
        <v>0</v>
      </c>
      <c r="UL2" s="6">
        <f ca="1">INDIRECT("'"&amp;$C$2&amp;"'"&amp;"!W26")</f>
        <v>0</v>
      </c>
      <c r="UM2" s="6">
        <f ca="1">INDIRECT("'"&amp;$C$2&amp;"'"&amp;"!X26")</f>
        <v>0</v>
      </c>
      <c r="UN2" s="6">
        <f ca="1">INDIRECT("'"&amp;$C$2&amp;"'"&amp;"!Y26")</f>
        <v>0</v>
      </c>
      <c r="UO2" s="6">
        <f ca="1">INDIRECT("'"&amp;$C$2&amp;"'"&amp;"!Z26")</f>
        <v>0</v>
      </c>
      <c r="UP2" s="6">
        <f ca="1">INDIRECT("'"&amp;$C$2&amp;"'"&amp;"!AA26")</f>
        <v>0</v>
      </c>
      <c r="UQ2" s="6">
        <f ca="1">INDIRECT("'"&amp;$C$2&amp;"'"&amp;"!AB26")</f>
        <v>0</v>
      </c>
      <c r="UR2" s="6">
        <f ca="1">INDIRECT("'"&amp;$C$2&amp;"'"&amp;"!AC26")</f>
        <v>0</v>
      </c>
      <c r="US2" s="6">
        <f ca="1">INDIRECT("'"&amp;$C$2&amp;"'"&amp;"!AD26")</f>
        <v>0</v>
      </c>
      <c r="UT2" s="6">
        <f ca="1">INDIRECT("'"&amp;$C$2&amp;"'"&amp;"!AE26")</f>
        <v>0</v>
      </c>
      <c r="UU2" s="6" t="str">
        <f ca="1">INDIRECT("'"&amp;$C$2&amp;"'"&amp;"!AF26")</f>
        <v/>
      </c>
      <c r="UV2" s="6">
        <f ca="1">INDIRECT("'"&amp;$C$2&amp;"'"&amp;"!AG26")</f>
        <v>0</v>
      </c>
      <c r="UW2" s="6">
        <f ca="1">INDIRECT("'"&amp;$C$2&amp;"'"&amp;"!AH26")</f>
        <v>0</v>
      </c>
      <c r="UX2" s="6">
        <f ca="1">INDIRECT("'"&amp;$C$2&amp;"'"&amp;"!AI26")</f>
        <v>0</v>
      </c>
      <c r="UY2" s="6">
        <f ca="1">INDIRECT("'"&amp;$C$2&amp;"'"&amp;"!AK26")</f>
        <v>0</v>
      </c>
      <c r="UZ2" s="6">
        <f ca="1">INDIRECT("'"&amp;$C$2&amp;"'"&amp;"!AL26")</f>
        <v>0</v>
      </c>
      <c r="VA2" s="6">
        <f ca="1">INDIRECT("'"&amp;$C$2&amp;"'"&amp;"!S27")</f>
        <v>0</v>
      </c>
      <c r="VB2" s="6">
        <f ca="1">INDIRECT("'"&amp;$C$2&amp;"'"&amp;"!T27")</f>
        <v>0</v>
      </c>
      <c r="VC2" s="6">
        <f ca="1">INDIRECT("'"&amp;$C$2&amp;"'"&amp;"!U27")</f>
        <v>0</v>
      </c>
      <c r="VD2" s="6">
        <f ca="1">INDIRECT("'"&amp;$C$2&amp;"'"&amp;"!V27")</f>
        <v>0</v>
      </c>
      <c r="VE2" s="6">
        <f ca="1">INDIRECT("'"&amp;$C$2&amp;"'"&amp;"!W27")</f>
        <v>0</v>
      </c>
      <c r="VF2" s="6">
        <f ca="1">INDIRECT("'"&amp;$C$2&amp;"'"&amp;"!X27")</f>
        <v>0</v>
      </c>
      <c r="VG2" s="6">
        <f ca="1">INDIRECT("'"&amp;$C$2&amp;"'"&amp;"!Y27")</f>
        <v>0</v>
      </c>
      <c r="VH2" s="6">
        <f ca="1">INDIRECT("'"&amp;$C$2&amp;"'"&amp;"!Z27")</f>
        <v>0</v>
      </c>
      <c r="VI2" s="6">
        <f ca="1">INDIRECT("'"&amp;$C$2&amp;"'"&amp;"!AA27")</f>
        <v>0</v>
      </c>
      <c r="VJ2" s="6">
        <f ca="1">INDIRECT("'"&amp;$C$2&amp;"'"&amp;"!AB27")</f>
        <v>0</v>
      </c>
      <c r="VK2" s="6">
        <f ca="1">INDIRECT("'"&amp;$C$2&amp;"'"&amp;"!AC27")</f>
        <v>0</v>
      </c>
      <c r="VL2" s="6">
        <f ca="1">INDIRECT("'"&amp;$C$2&amp;"'"&amp;"!AD27")</f>
        <v>0</v>
      </c>
      <c r="VM2" s="6">
        <f ca="1">INDIRECT("'"&amp;$C$2&amp;"'"&amp;"!AE27")</f>
        <v>0</v>
      </c>
      <c r="VN2" s="6" t="str">
        <f ca="1">INDIRECT("'"&amp;$C$2&amp;"'"&amp;"!AF27")</f>
        <v/>
      </c>
      <c r="VO2" s="6">
        <f ca="1">INDIRECT("'"&amp;$C$2&amp;"'"&amp;"!AG27")</f>
        <v>0</v>
      </c>
      <c r="VP2" s="6">
        <f ca="1">INDIRECT("'"&amp;$C$2&amp;"'"&amp;"!AH27")</f>
        <v>0</v>
      </c>
      <c r="VQ2" s="6">
        <f ca="1">INDIRECT("'"&amp;$C$2&amp;"'"&amp;"!AI27")</f>
        <v>0</v>
      </c>
      <c r="VR2" s="6">
        <f ca="1">INDIRECT("'"&amp;$C$2&amp;"'"&amp;"!AK27")</f>
        <v>0</v>
      </c>
      <c r="VS2" s="6">
        <f ca="1">INDIRECT("'"&amp;$C$2&amp;"'"&amp;"!AL27")</f>
        <v>0</v>
      </c>
      <c r="VT2" s="21" t="str">
        <f ca="1">INDIRECT("'"&amp;$C$2&amp;"'"&amp;"!B28")&amp;""</f>
        <v/>
      </c>
      <c r="VU2" s="21" t="str">
        <f ca="1">INDIRECT("'"&amp;$C$2&amp;"'"&amp;"!C28")&amp;""</f>
        <v/>
      </c>
      <c r="VV2" s="21" t="str">
        <f ca="1">INDIRECT("'"&amp;$C$2&amp;"'"&amp;"!D28")&amp;""</f>
        <v/>
      </c>
      <c r="VW2" s="21" t="str">
        <f ca="1">INDIRECT("'"&amp;$C$2&amp;"'"&amp;"!E28")&amp;""</f>
        <v/>
      </c>
      <c r="VX2" s="21" t="str">
        <f ca="1">INDIRECT("'"&amp;$C$2&amp;"'"&amp;"!F28")&amp;""</f>
        <v/>
      </c>
      <c r="VY2" s="6">
        <f ca="1">INDIRECT("'"&amp;$C$2&amp;"'"&amp;"!G28")</f>
        <v>0</v>
      </c>
      <c r="VZ2" s="21" t="str">
        <f ca="1">INDIRECT("'"&amp;$C$2&amp;"'"&amp;"!H28")&amp;""</f>
        <v/>
      </c>
      <c r="WA2" s="21" t="str">
        <f ca="1">INDIRECT("'"&amp;$C$2&amp;"'"&amp;"!I28")&amp;""</f>
        <v/>
      </c>
      <c r="WB2" s="21" t="str">
        <f ca="1">INDIRECT("'"&amp;$C$2&amp;"'"&amp;"!H29")&amp;""</f>
        <v/>
      </c>
      <c r="WC2" s="83" t="str">
        <f ca="1">INDIRECT("'"&amp;$C$2&amp;"'"&amp;"!I29")&amp;""</f>
        <v/>
      </c>
      <c r="WD2" s="22">
        <f ca="1">INDIRECT("'"&amp;$C$2&amp;"'"&amp;"!J28")</f>
        <v>0</v>
      </c>
      <c r="WE2" s="22">
        <f ca="1">INDIRECT("'"&amp;$C$2&amp;"'"&amp;"!K28")</f>
        <v>0</v>
      </c>
      <c r="WF2" s="22">
        <f ca="1">INDIRECT("'"&amp;$C$2&amp;"'"&amp;"!J29")</f>
        <v>0</v>
      </c>
      <c r="WG2" s="22">
        <f ca="1">INDIRECT("'"&amp;$C$2&amp;"'"&amp;"!K29")</f>
        <v>0</v>
      </c>
      <c r="WH2" s="21" t="str">
        <f ca="1">INDIRECT("'"&amp;$C$2&amp;"'"&amp;"!L28")&amp;""</f>
        <v/>
      </c>
      <c r="WI2" s="21" t="str">
        <f ca="1">INDIRECT("'"&amp;$C$2&amp;"'"&amp;"!M28")&amp;""</f>
        <v/>
      </c>
      <c r="WJ2" s="21" t="str">
        <f ca="1">INDIRECT("'"&amp;$C$2&amp;"'"&amp;"!N28")&amp;""</f>
        <v/>
      </c>
      <c r="WK2" s="21" t="str">
        <f ca="1">INDIRECT("'"&amp;$C$2&amp;"'"&amp;"!O28")&amp;""</f>
        <v/>
      </c>
      <c r="WL2" s="21" t="str">
        <f ca="1">INDIRECT("'"&amp;$C$2&amp;"'"&amp;"!P28")&amp;""</f>
        <v/>
      </c>
      <c r="WM2" s="21" t="str">
        <f ca="1">INDIRECT("'"&amp;$C$2&amp;"'"&amp;"!Q28")&amp;""</f>
        <v/>
      </c>
      <c r="WN2" s="21" t="str">
        <f ca="1">INDIRECT("'"&amp;$C$2&amp;"'"&amp;"!R28")&amp;""</f>
        <v/>
      </c>
      <c r="WO2" s="6">
        <f ca="1">INDIRECT("'"&amp;$C$2&amp;"'"&amp;"!S28")</f>
        <v>0</v>
      </c>
      <c r="WP2" s="6">
        <f ca="1">INDIRECT("'"&amp;$C$2&amp;"'"&amp;"!T28")</f>
        <v>0</v>
      </c>
      <c r="WQ2" s="6">
        <f ca="1">INDIRECT("'"&amp;$C$2&amp;"'"&amp;"!U28")</f>
        <v>0</v>
      </c>
      <c r="WR2" s="6">
        <f ca="1">INDIRECT("'"&amp;$C$2&amp;"'"&amp;"!V28")</f>
        <v>0</v>
      </c>
      <c r="WS2" s="6">
        <f ca="1">INDIRECT("'"&amp;$C$2&amp;"'"&amp;"!W28")</f>
        <v>0</v>
      </c>
      <c r="WT2" s="6">
        <f ca="1">INDIRECT("'"&amp;$C$2&amp;"'"&amp;"!X28")</f>
        <v>0</v>
      </c>
      <c r="WU2" s="6">
        <f ca="1">INDIRECT("'"&amp;$C$2&amp;"'"&amp;"!Y28")</f>
        <v>0</v>
      </c>
      <c r="WV2" s="6">
        <f ca="1">INDIRECT("'"&amp;$C$2&amp;"'"&amp;"!Z28")</f>
        <v>0</v>
      </c>
      <c r="WW2" s="6">
        <f ca="1">INDIRECT("'"&amp;$C$2&amp;"'"&amp;"!AA28")</f>
        <v>0</v>
      </c>
      <c r="WX2" s="6">
        <f ca="1">INDIRECT("'"&amp;$C$2&amp;"'"&amp;"!AB28")</f>
        <v>0</v>
      </c>
      <c r="WY2" s="6">
        <f ca="1">INDIRECT("'"&amp;$C$2&amp;"'"&amp;"!AC28")</f>
        <v>0</v>
      </c>
      <c r="WZ2" s="6">
        <f ca="1">INDIRECT("'"&amp;$C$2&amp;"'"&amp;"!AD28")</f>
        <v>0</v>
      </c>
      <c r="XA2" s="6">
        <f ca="1">INDIRECT("'"&amp;$C$2&amp;"'"&amp;"!AE28")</f>
        <v>0</v>
      </c>
      <c r="XB2" s="6" t="str">
        <f ca="1">INDIRECT("'"&amp;$C$2&amp;"'"&amp;"!AF28")</f>
        <v/>
      </c>
      <c r="XC2" s="6">
        <f ca="1">INDIRECT("'"&amp;$C$2&amp;"'"&amp;"!AG28")</f>
        <v>0</v>
      </c>
      <c r="XD2" s="6">
        <f ca="1">INDIRECT("'"&amp;$C$2&amp;"'"&amp;"!AH28")</f>
        <v>0</v>
      </c>
      <c r="XE2" s="6">
        <f ca="1">INDIRECT("'"&amp;$C$2&amp;"'"&amp;"!AI28")</f>
        <v>0</v>
      </c>
      <c r="XF2" s="6">
        <f ca="1">INDIRECT("'"&amp;$C$2&amp;"'"&amp;"!AK28")</f>
        <v>0</v>
      </c>
      <c r="XG2" s="6">
        <f ca="1">INDIRECT("'"&amp;$C$2&amp;"'"&amp;"!AL28")</f>
        <v>0</v>
      </c>
      <c r="XH2" s="6">
        <f ca="1">INDIRECT("'"&amp;$C$2&amp;"'"&amp;"!S29")</f>
        <v>0</v>
      </c>
      <c r="XI2" s="6">
        <f ca="1">INDIRECT("'"&amp;$C$2&amp;"'"&amp;"!T29")</f>
        <v>0</v>
      </c>
      <c r="XJ2" s="6">
        <f ca="1">INDIRECT("'"&amp;$C$2&amp;"'"&amp;"!U29")</f>
        <v>0</v>
      </c>
      <c r="XK2" s="6">
        <f ca="1">INDIRECT("'"&amp;$C$2&amp;"'"&amp;"!V29")</f>
        <v>0</v>
      </c>
      <c r="XL2" s="6">
        <f ca="1">INDIRECT("'"&amp;$C$2&amp;"'"&amp;"!W29")</f>
        <v>0</v>
      </c>
      <c r="XM2" s="6">
        <f ca="1">INDIRECT("'"&amp;$C$2&amp;"'"&amp;"!X29")</f>
        <v>0</v>
      </c>
      <c r="XN2" s="6">
        <f ca="1">INDIRECT("'"&amp;$C$2&amp;"'"&amp;"!Y29")</f>
        <v>0</v>
      </c>
      <c r="XO2" s="6">
        <f ca="1">INDIRECT("'"&amp;$C$2&amp;"'"&amp;"!Z29")</f>
        <v>0</v>
      </c>
      <c r="XP2" s="6">
        <f ca="1">INDIRECT("'"&amp;$C$2&amp;"'"&amp;"!AA29")</f>
        <v>0</v>
      </c>
      <c r="XQ2" s="6">
        <f ca="1">INDIRECT("'"&amp;$C$2&amp;"'"&amp;"!AB29")</f>
        <v>0</v>
      </c>
      <c r="XR2" s="6">
        <f ca="1">INDIRECT("'"&amp;$C$2&amp;"'"&amp;"!AC29")</f>
        <v>0</v>
      </c>
      <c r="XS2" s="6">
        <f ca="1">INDIRECT("'"&amp;$C$2&amp;"'"&amp;"!AD29")</f>
        <v>0</v>
      </c>
      <c r="XT2" s="6">
        <f ca="1">INDIRECT("'"&amp;$C$2&amp;"'"&amp;"!AE29")</f>
        <v>0</v>
      </c>
      <c r="XU2" s="6" t="str">
        <f ca="1">INDIRECT("'"&amp;$C$2&amp;"'"&amp;"!AF29")</f>
        <v/>
      </c>
      <c r="XV2" s="6">
        <f ca="1">INDIRECT("'"&amp;$C$2&amp;"'"&amp;"!AG29")</f>
        <v>0</v>
      </c>
      <c r="XW2" s="6">
        <f ca="1">INDIRECT("'"&amp;$C$2&amp;"'"&amp;"!AH29")</f>
        <v>0</v>
      </c>
      <c r="XX2" s="6">
        <f ca="1">INDIRECT("'"&amp;$C$2&amp;"'"&amp;"!AI29")</f>
        <v>0</v>
      </c>
      <c r="XY2" s="6">
        <f ca="1">INDIRECT("'"&amp;$C$2&amp;"'"&amp;"!AK29")</f>
        <v>0</v>
      </c>
      <c r="XZ2" s="6">
        <f ca="1">INDIRECT("'"&amp;$C$2&amp;"'"&amp;"!AL29")</f>
        <v>0</v>
      </c>
      <c r="YA2" s="21" t="str">
        <f ca="1">INDIRECT("'"&amp;$C$2&amp;"'"&amp;"!B30")&amp;""</f>
        <v/>
      </c>
      <c r="YB2" s="21" t="str">
        <f ca="1">INDIRECT("'"&amp;$C$2&amp;"'"&amp;"!C30")&amp;""</f>
        <v/>
      </c>
      <c r="YC2" s="21" t="str">
        <f ca="1">INDIRECT("'"&amp;$C$2&amp;"'"&amp;"!D30")&amp;""</f>
        <v/>
      </c>
      <c r="YD2" s="21" t="str">
        <f ca="1">INDIRECT("'"&amp;$C$2&amp;"'"&amp;"!E30")&amp;""</f>
        <v/>
      </c>
      <c r="YE2" s="21" t="str">
        <f ca="1">INDIRECT("'"&amp;$C$2&amp;"'"&amp;"!F30")&amp;""</f>
        <v/>
      </c>
      <c r="YF2" s="6">
        <f ca="1">INDIRECT("'"&amp;$C$2&amp;"'"&amp;"!G30")</f>
        <v>0</v>
      </c>
      <c r="YG2" s="21" t="str">
        <f ca="1">INDIRECT("'"&amp;$C$2&amp;"'"&amp;"!H30")&amp;""</f>
        <v/>
      </c>
      <c r="YH2" s="21" t="str">
        <f ca="1">INDIRECT("'"&amp;$C$2&amp;"'"&amp;"!I30")&amp;""</f>
        <v/>
      </c>
      <c r="YI2" s="21" t="str">
        <f ca="1">INDIRECT("'"&amp;$C$2&amp;"'"&amp;"!H31")&amp;""</f>
        <v/>
      </c>
      <c r="YJ2" s="83" t="str">
        <f ca="1">INDIRECT("'"&amp;$C$2&amp;"'"&amp;"!I31")&amp;""</f>
        <v/>
      </c>
      <c r="YK2" s="22">
        <f ca="1">INDIRECT("'"&amp;$C$2&amp;"'"&amp;"!J30")</f>
        <v>0</v>
      </c>
      <c r="YL2" s="22">
        <f ca="1">INDIRECT("'"&amp;$C$2&amp;"'"&amp;"!K30")</f>
        <v>0</v>
      </c>
      <c r="YM2" s="22">
        <f ca="1">INDIRECT("'"&amp;$C$2&amp;"'"&amp;"!J31")</f>
        <v>0</v>
      </c>
      <c r="YN2" s="22">
        <f ca="1">INDIRECT("'"&amp;$C$2&amp;"'"&amp;"!K31")</f>
        <v>0</v>
      </c>
      <c r="YO2" s="21" t="str">
        <f ca="1">INDIRECT("'"&amp;$C$2&amp;"'"&amp;"!L30")&amp;""</f>
        <v/>
      </c>
      <c r="YP2" s="21" t="str">
        <f ca="1">INDIRECT("'"&amp;$C$2&amp;"'"&amp;"!M30")&amp;""</f>
        <v/>
      </c>
      <c r="YQ2" s="21" t="str">
        <f ca="1">INDIRECT("'"&amp;$C$2&amp;"'"&amp;"!N30")&amp;""</f>
        <v/>
      </c>
      <c r="YR2" s="21" t="str">
        <f ca="1">INDIRECT("'"&amp;$C$2&amp;"'"&amp;"!O30")&amp;""</f>
        <v/>
      </c>
      <c r="YS2" s="21" t="str">
        <f ca="1">INDIRECT("'"&amp;$C$2&amp;"'"&amp;"!P30")&amp;""</f>
        <v/>
      </c>
      <c r="YT2" s="21" t="str">
        <f ca="1">INDIRECT("'"&amp;$C$2&amp;"'"&amp;"!Q30")&amp;""</f>
        <v/>
      </c>
      <c r="YU2" s="21" t="str">
        <f ca="1">INDIRECT("'"&amp;$C$2&amp;"'"&amp;"!R30")&amp;""</f>
        <v/>
      </c>
      <c r="YV2" s="6">
        <f ca="1">INDIRECT("'"&amp;$C$2&amp;"'"&amp;"!S30")</f>
        <v>0</v>
      </c>
      <c r="YW2" s="6">
        <f ca="1">INDIRECT("'"&amp;$C$2&amp;"'"&amp;"!T30")</f>
        <v>0</v>
      </c>
      <c r="YX2" s="6">
        <f ca="1">INDIRECT("'"&amp;$C$2&amp;"'"&amp;"!U30")</f>
        <v>0</v>
      </c>
      <c r="YY2" s="6">
        <f ca="1">INDIRECT("'"&amp;$C$2&amp;"'"&amp;"!V30")</f>
        <v>0</v>
      </c>
      <c r="YZ2" s="6">
        <f ca="1">INDIRECT("'"&amp;$C$2&amp;"'"&amp;"!W30")</f>
        <v>0</v>
      </c>
      <c r="ZA2" s="6">
        <f ca="1">INDIRECT("'"&amp;$C$2&amp;"'"&amp;"!X30")</f>
        <v>0</v>
      </c>
      <c r="ZB2" s="6">
        <f ca="1">INDIRECT("'"&amp;$C$2&amp;"'"&amp;"!Y30")</f>
        <v>0</v>
      </c>
      <c r="ZC2" s="6">
        <f ca="1">INDIRECT("'"&amp;$C$2&amp;"'"&amp;"!Z30")</f>
        <v>0</v>
      </c>
      <c r="ZD2" s="6">
        <f ca="1">INDIRECT("'"&amp;$C$2&amp;"'"&amp;"!AA30")</f>
        <v>0</v>
      </c>
      <c r="ZE2" s="6">
        <f ca="1">INDIRECT("'"&amp;$C$2&amp;"'"&amp;"!AB30")</f>
        <v>0</v>
      </c>
      <c r="ZF2" s="6">
        <f ca="1">INDIRECT("'"&amp;$C$2&amp;"'"&amp;"!AC30")</f>
        <v>0</v>
      </c>
      <c r="ZG2" s="6">
        <f ca="1">INDIRECT("'"&amp;$C$2&amp;"'"&amp;"!AD30")</f>
        <v>0</v>
      </c>
      <c r="ZH2" s="6">
        <f ca="1">INDIRECT("'"&amp;$C$2&amp;"'"&amp;"!AE30")</f>
        <v>0</v>
      </c>
      <c r="ZI2" s="6" t="str">
        <f ca="1">INDIRECT("'"&amp;$C$2&amp;"'"&amp;"!AF30")</f>
        <v/>
      </c>
      <c r="ZJ2" s="6">
        <f ca="1">INDIRECT("'"&amp;$C$2&amp;"'"&amp;"!AG30")</f>
        <v>0</v>
      </c>
      <c r="ZK2" s="6">
        <f ca="1">INDIRECT("'"&amp;$C$2&amp;"'"&amp;"!AH30")</f>
        <v>0</v>
      </c>
      <c r="ZL2" s="6">
        <f ca="1">INDIRECT("'"&amp;$C$2&amp;"'"&amp;"!AI30")</f>
        <v>0</v>
      </c>
      <c r="ZM2" s="6">
        <f ca="1">INDIRECT("'"&amp;$C$2&amp;"'"&amp;"!AK30")</f>
        <v>0</v>
      </c>
      <c r="ZN2" s="6">
        <f ca="1">INDIRECT("'"&amp;$C$2&amp;"'"&amp;"!AL30")</f>
        <v>0</v>
      </c>
      <c r="ZO2" s="6">
        <f ca="1">INDIRECT("'"&amp;$C$2&amp;"'"&amp;"!S31")</f>
        <v>0</v>
      </c>
      <c r="ZP2" s="6">
        <f ca="1">INDIRECT("'"&amp;$C$2&amp;"'"&amp;"!T31")</f>
        <v>0</v>
      </c>
      <c r="ZQ2" s="6">
        <f ca="1">INDIRECT("'"&amp;$C$2&amp;"'"&amp;"!U31")</f>
        <v>0</v>
      </c>
      <c r="ZR2" s="6">
        <f ca="1">INDIRECT("'"&amp;$C$2&amp;"'"&amp;"!V31")</f>
        <v>0</v>
      </c>
      <c r="ZS2" s="6">
        <f ca="1">INDIRECT("'"&amp;$C$2&amp;"'"&amp;"!W31")</f>
        <v>0</v>
      </c>
      <c r="ZT2" s="6">
        <f ca="1">INDIRECT("'"&amp;$C$2&amp;"'"&amp;"!X31")</f>
        <v>0</v>
      </c>
      <c r="ZU2" s="6">
        <f ca="1">INDIRECT("'"&amp;$C$2&amp;"'"&amp;"!Y31")</f>
        <v>0</v>
      </c>
      <c r="ZV2" s="6">
        <f ca="1">INDIRECT("'"&amp;$C$2&amp;"'"&amp;"!Z31")</f>
        <v>0</v>
      </c>
      <c r="ZW2" s="6">
        <f ca="1">INDIRECT("'"&amp;$C$2&amp;"'"&amp;"!AA31")</f>
        <v>0</v>
      </c>
      <c r="ZX2" s="6">
        <f ca="1">INDIRECT("'"&amp;$C$2&amp;"'"&amp;"!AB31")</f>
        <v>0</v>
      </c>
      <c r="ZY2" s="6">
        <f ca="1">INDIRECT("'"&amp;$C$2&amp;"'"&amp;"!AC31")</f>
        <v>0</v>
      </c>
      <c r="ZZ2" s="6">
        <f ca="1">INDIRECT("'"&amp;$C$2&amp;"'"&amp;"!AD31")</f>
        <v>0</v>
      </c>
      <c r="AAA2" s="6">
        <f ca="1">INDIRECT("'"&amp;$C$2&amp;"'"&amp;"!AE31")</f>
        <v>0</v>
      </c>
      <c r="AAB2" s="6" t="str">
        <f ca="1">INDIRECT("'"&amp;$C$2&amp;"'"&amp;"!AF31")</f>
        <v/>
      </c>
      <c r="AAC2" s="6">
        <f ca="1">INDIRECT("'"&amp;$C$2&amp;"'"&amp;"!AG31")</f>
        <v>0</v>
      </c>
      <c r="AAD2" s="6">
        <f ca="1">INDIRECT("'"&amp;$C$2&amp;"'"&amp;"!AH31")</f>
        <v>0</v>
      </c>
      <c r="AAE2" s="6">
        <f ca="1">INDIRECT("'"&amp;$C$2&amp;"'"&amp;"!AI31")</f>
        <v>0</v>
      </c>
      <c r="AAF2" s="6">
        <f ca="1">INDIRECT("'"&amp;$C$2&amp;"'"&amp;"!AK31")</f>
        <v>0</v>
      </c>
      <c r="AAG2" s="6">
        <f ca="1">INDIRECT("'"&amp;$C$2&amp;"'"&amp;"!AL31")</f>
        <v>0</v>
      </c>
      <c r="AAH2" s="21" t="str">
        <f ca="1">INDIRECT("'"&amp;$C$2&amp;"'"&amp;"!B32")&amp;""</f>
        <v/>
      </c>
      <c r="AAI2" s="21" t="str">
        <f ca="1">INDIRECT("'"&amp;$C$2&amp;"'"&amp;"!C32")&amp;""</f>
        <v/>
      </c>
      <c r="AAJ2" s="21" t="str">
        <f ca="1">INDIRECT("'"&amp;$C$2&amp;"'"&amp;"!D32")&amp;""</f>
        <v/>
      </c>
      <c r="AAK2" s="21" t="str">
        <f ca="1">INDIRECT("'"&amp;$C$2&amp;"'"&amp;"!E32")&amp;""</f>
        <v/>
      </c>
      <c r="AAL2" s="21" t="str">
        <f ca="1">INDIRECT("'"&amp;$C$2&amp;"'"&amp;"!F32")&amp;""</f>
        <v/>
      </c>
      <c r="AAM2" s="6">
        <f ca="1">INDIRECT("'"&amp;$C$2&amp;"'"&amp;"!G32")</f>
        <v>0</v>
      </c>
      <c r="AAN2" s="21" t="str">
        <f ca="1">INDIRECT("'"&amp;$C$2&amp;"'"&amp;"!H32")&amp;""</f>
        <v/>
      </c>
      <c r="AAO2" s="21" t="str">
        <f ca="1">INDIRECT("'"&amp;$C$2&amp;"'"&amp;"!I32")&amp;""</f>
        <v/>
      </c>
      <c r="AAP2" s="21" t="str">
        <f ca="1">INDIRECT("'"&amp;$C$2&amp;"'"&amp;"!H33")&amp;""</f>
        <v/>
      </c>
      <c r="AAQ2" s="83" t="str">
        <f ca="1">INDIRECT("'"&amp;$C$2&amp;"'"&amp;"!I33")&amp;""</f>
        <v/>
      </c>
      <c r="AAR2" s="22">
        <f ca="1">INDIRECT("'"&amp;$C$2&amp;"'"&amp;"!J32")</f>
        <v>0</v>
      </c>
      <c r="AAS2" s="22">
        <f ca="1">INDIRECT("'"&amp;$C$2&amp;"'"&amp;"!K32")</f>
        <v>0</v>
      </c>
      <c r="AAT2" s="22">
        <f ca="1">INDIRECT("'"&amp;$C$2&amp;"'"&amp;"!J33")</f>
        <v>0</v>
      </c>
      <c r="AAU2" s="22">
        <f ca="1">INDIRECT("'"&amp;$C$2&amp;"'"&amp;"!K33")</f>
        <v>0</v>
      </c>
      <c r="AAV2" s="21" t="str">
        <f ca="1">INDIRECT("'"&amp;$C$2&amp;"'"&amp;"!L32")&amp;""</f>
        <v/>
      </c>
      <c r="AAW2" s="21" t="str">
        <f ca="1">INDIRECT("'"&amp;$C$2&amp;"'"&amp;"!M32")&amp;""</f>
        <v/>
      </c>
      <c r="AAX2" s="21" t="str">
        <f ca="1">INDIRECT("'"&amp;$C$2&amp;"'"&amp;"!N32")&amp;""</f>
        <v/>
      </c>
      <c r="AAY2" s="21" t="str">
        <f ca="1">INDIRECT("'"&amp;$C$2&amp;"'"&amp;"!O32")&amp;""</f>
        <v/>
      </c>
      <c r="AAZ2" s="21" t="str">
        <f ca="1">INDIRECT("'"&amp;$C$2&amp;"'"&amp;"!P32")&amp;""</f>
        <v/>
      </c>
      <c r="ABA2" s="21" t="str">
        <f ca="1">INDIRECT("'"&amp;$C$2&amp;"'"&amp;"!Q32")&amp;""</f>
        <v/>
      </c>
      <c r="ABB2" s="21" t="str">
        <f ca="1">INDIRECT("'"&amp;$C$2&amp;"'"&amp;"!R32")&amp;""</f>
        <v/>
      </c>
      <c r="ABC2" s="6">
        <f ca="1">INDIRECT("'"&amp;$C$2&amp;"'"&amp;"!S32")</f>
        <v>0</v>
      </c>
      <c r="ABD2" s="6">
        <f ca="1">INDIRECT("'"&amp;$C$2&amp;"'"&amp;"!T32")</f>
        <v>0</v>
      </c>
      <c r="ABE2" s="6">
        <f ca="1">INDIRECT("'"&amp;$C$2&amp;"'"&amp;"!U32")</f>
        <v>0</v>
      </c>
      <c r="ABF2" s="6">
        <f ca="1">INDIRECT("'"&amp;$C$2&amp;"'"&amp;"!V32")</f>
        <v>0</v>
      </c>
      <c r="ABG2" s="6">
        <f ca="1">INDIRECT("'"&amp;$C$2&amp;"'"&amp;"!W32")</f>
        <v>0</v>
      </c>
      <c r="ABH2" s="6">
        <f ca="1">INDIRECT("'"&amp;$C$2&amp;"'"&amp;"!X32")</f>
        <v>0</v>
      </c>
      <c r="ABI2" s="6">
        <f ca="1">INDIRECT("'"&amp;$C$2&amp;"'"&amp;"!Y32")</f>
        <v>0</v>
      </c>
      <c r="ABJ2" s="6">
        <f ca="1">INDIRECT("'"&amp;$C$2&amp;"'"&amp;"!Z32")</f>
        <v>0</v>
      </c>
      <c r="ABK2" s="6">
        <f ca="1">INDIRECT("'"&amp;$C$2&amp;"'"&amp;"!AA32")</f>
        <v>0</v>
      </c>
      <c r="ABL2" s="6">
        <f ca="1">INDIRECT("'"&amp;$C$2&amp;"'"&amp;"!AB32")</f>
        <v>0</v>
      </c>
      <c r="ABM2" s="6">
        <f ca="1">INDIRECT("'"&amp;$C$2&amp;"'"&amp;"!AC32")</f>
        <v>0</v>
      </c>
      <c r="ABN2" s="6">
        <f ca="1">INDIRECT("'"&amp;$C$2&amp;"'"&amp;"!AD32")</f>
        <v>0</v>
      </c>
      <c r="ABO2" s="6">
        <f ca="1">INDIRECT("'"&amp;$C$2&amp;"'"&amp;"!AE32")</f>
        <v>0</v>
      </c>
      <c r="ABP2" s="6" t="str">
        <f ca="1">INDIRECT("'"&amp;$C$2&amp;"'"&amp;"!AF32")</f>
        <v/>
      </c>
      <c r="ABQ2" s="6">
        <f ca="1">INDIRECT("'"&amp;$C$2&amp;"'"&amp;"!AG32")</f>
        <v>0</v>
      </c>
      <c r="ABR2" s="6">
        <f ca="1">INDIRECT("'"&amp;$C$2&amp;"'"&amp;"!AH32")</f>
        <v>0</v>
      </c>
      <c r="ABS2" s="6">
        <f ca="1">INDIRECT("'"&amp;$C$2&amp;"'"&amp;"!AI32")</f>
        <v>0</v>
      </c>
      <c r="ABT2" s="6">
        <f ca="1">INDIRECT("'"&amp;$C$2&amp;"'"&amp;"!AK32")</f>
        <v>0</v>
      </c>
      <c r="ABU2" s="6">
        <f ca="1">INDIRECT("'"&amp;$C$2&amp;"'"&amp;"!AL32")</f>
        <v>0</v>
      </c>
      <c r="ABV2" s="6">
        <f ca="1">INDIRECT("'"&amp;$C$2&amp;"'"&amp;"!S33")</f>
        <v>0</v>
      </c>
      <c r="ABW2" s="6">
        <f ca="1">INDIRECT("'"&amp;$C$2&amp;"'"&amp;"!T33")</f>
        <v>0</v>
      </c>
      <c r="ABX2" s="6">
        <f ca="1">INDIRECT("'"&amp;$C$2&amp;"'"&amp;"!U33")</f>
        <v>0</v>
      </c>
      <c r="ABY2" s="6">
        <f ca="1">INDIRECT("'"&amp;$C$2&amp;"'"&amp;"!V33")</f>
        <v>0</v>
      </c>
      <c r="ABZ2" s="6">
        <f ca="1">INDIRECT("'"&amp;$C$2&amp;"'"&amp;"!W33")</f>
        <v>0</v>
      </c>
      <c r="ACA2" s="6">
        <f ca="1">INDIRECT("'"&amp;$C$2&amp;"'"&amp;"!X33")</f>
        <v>0</v>
      </c>
      <c r="ACB2" s="6">
        <f ca="1">INDIRECT("'"&amp;$C$2&amp;"'"&amp;"!Y33")</f>
        <v>0</v>
      </c>
      <c r="ACC2" s="6">
        <f ca="1">INDIRECT("'"&amp;$C$2&amp;"'"&amp;"!Z33")</f>
        <v>0</v>
      </c>
      <c r="ACD2" s="6">
        <f ca="1">INDIRECT("'"&amp;$C$2&amp;"'"&amp;"!AA33")</f>
        <v>0</v>
      </c>
      <c r="ACE2" s="6">
        <f ca="1">INDIRECT("'"&amp;$C$2&amp;"'"&amp;"!AB33")</f>
        <v>0</v>
      </c>
      <c r="ACF2" s="6">
        <f ca="1">INDIRECT("'"&amp;$C$2&amp;"'"&amp;"!AC33")</f>
        <v>0</v>
      </c>
      <c r="ACG2" s="6">
        <f ca="1">INDIRECT("'"&amp;$C$2&amp;"'"&amp;"!AD33")</f>
        <v>0</v>
      </c>
      <c r="ACH2" s="6">
        <f ca="1">INDIRECT("'"&amp;$C$2&amp;"'"&amp;"!AE33")</f>
        <v>0</v>
      </c>
      <c r="ACI2" s="6" t="str">
        <f ca="1">INDIRECT("'"&amp;$C$2&amp;"'"&amp;"!AF33")</f>
        <v/>
      </c>
      <c r="ACJ2" s="6">
        <f ca="1">INDIRECT("'"&amp;$C$2&amp;"'"&amp;"!AG33")</f>
        <v>0</v>
      </c>
      <c r="ACK2" s="6">
        <f ca="1">INDIRECT("'"&amp;$C$2&amp;"'"&amp;"!AH33")</f>
        <v>0</v>
      </c>
      <c r="ACL2" s="6">
        <f ca="1">INDIRECT("'"&amp;$C$2&amp;"'"&amp;"!AI33")</f>
        <v>0</v>
      </c>
      <c r="ACM2" s="6">
        <f ca="1">INDIRECT("'"&amp;$C$2&amp;"'"&amp;"!AK33")</f>
        <v>0</v>
      </c>
      <c r="ACN2" s="6">
        <f ca="1">INDIRECT("'"&amp;$C$2&amp;"'"&amp;"!AL33")</f>
        <v>0</v>
      </c>
      <c r="ACO2" s="21" t="str">
        <f ca="1">INDIRECT("'"&amp;$C$2&amp;"'"&amp;"!B34")&amp;""</f>
        <v/>
      </c>
      <c r="ACP2" s="21" t="str">
        <f ca="1">INDIRECT("'"&amp;$C$2&amp;"'"&amp;"!C34")&amp;""</f>
        <v/>
      </c>
      <c r="ACQ2" s="21" t="str">
        <f ca="1">INDIRECT("'"&amp;$C$2&amp;"'"&amp;"!D34")&amp;""</f>
        <v/>
      </c>
      <c r="ACR2" s="21" t="str">
        <f ca="1">INDIRECT("'"&amp;$C$2&amp;"'"&amp;"!E34")&amp;""</f>
        <v/>
      </c>
      <c r="ACS2" s="21" t="str">
        <f ca="1">INDIRECT("'"&amp;$C$2&amp;"'"&amp;"!F34")&amp;""</f>
        <v/>
      </c>
      <c r="ACT2" s="6">
        <f ca="1">INDIRECT("'"&amp;$C$2&amp;"'"&amp;"!G34")</f>
        <v>0</v>
      </c>
      <c r="ACU2" s="21" t="str">
        <f ca="1">INDIRECT("'"&amp;$C$2&amp;"'"&amp;"!H34")&amp;""</f>
        <v/>
      </c>
      <c r="ACV2" s="21" t="str">
        <f ca="1">INDIRECT("'"&amp;$C$2&amp;"'"&amp;"!I34")&amp;""</f>
        <v/>
      </c>
      <c r="ACW2" s="21" t="str">
        <f ca="1">INDIRECT("'"&amp;$C$2&amp;"'"&amp;"!H35")&amp;""</f>
        <v/>
      </c>
      <c r="ACX2" s="83" t="str">
        <f ca="1">INDIRECT("'"&amp;$C$2&amp;"'"&amp;"!I35")&amp;""</f>
        <v/>
      </c>
      <c r="ACY2" s="22">
        <f ca="1">INDIRECT("'"&amp;$C$2&amp;"'"&amp;"!J34")</f>
        <v>0</v>
      </c>
      <c r="ACZ2" s="22">
        <f ca="1">INDIRECT("'"&amp;$C$2&amp;"'"&amp;"!K34")</f>
        <v>0</v>
      </c>
      <c r="ADA2" s="22">
        <f ca="1">INDIRECT("'"&amp;$C$2&amp;"'"&amp;"!J35")</f>
        <v>0</v>
      </c>
      <c r="ADB2" s="22">
        <f ca="1">INDIRECT("'"&amp;$C$2&amp;"'"&amp;"!K35")</f>
        <v>0</v>
      </c>
      <c r="ADC2" s="21" t="str">
        <f ca="1">INDIRECT("'"&amp;$C$2&amp;"'"&amp;"!L34")&amp;""</f>
        <v/>
      </c>
      <c r="ADD2" s="21" t="str">
        <f ca="1">INDIRECT("'"&amp;$C$2&amp;"'"&amp;"!M34")&amp;""</f>
        <v/>
      </c>
      <c r="ADE2" s="21" t="str">
        <f ca="1">INDIRECT("'"&amp;$C$2&amp;"'"&amp;"!N34")&amp;""</f>
        <v/>
      </c>
      <c r="ADF2" s="21" t="str">
        <f ca="1">INDIRECT("'"&amp;$C$2&amp;"'"&amp;"!O34")&amp;""</f>
        <v/>
      </c>
      <c r="ADG2" s="21" t="str">
        <f ca="1">INDIRECT("'"&amp;$C$2&amp;"'"&amp;"!P34")&amp;""</f>
        <v/>
      </c>
      <c r="ADH2" s="21" t="str">
        <f ca="1">INDIRECT("'"&amp;$C$2&amp;"'"&amp;"!Q34")&amp;""</f>
        <v/>
      </c>
      <c r="ADI2" s="21" t="str">
        <f ca="1">INDIRECT("'"&amp;$C$2&amp;"'"&amp;"!R34")&amp;""</f>
        <v/>
      </c>
      <c r="ADJ2" s="6">
        <f ca="1">INDIRECT("'"&amp;$C$2&amp;"'"&amp;"!S34")</f>
        <v>0</v>
      </c>
      <c r="ADK2" s="6">
        <f ca="1">INDIRECT("'"&amp;$C$2&amp;"'"&amp;"!T34")</f>
        <v>0</v>
      </c>
      <c r="ADL2" s="6">
        <f ca="1">INDIRECT("'"&amp;$C$2&amp;"'"&amp;"!U34")</f>
        <v>0</v>
      </c>
      <c r="ADM2" s="6">
        <f ca="1">INDIRECT("'"&amp;$C$2&amp;"'"&amp;"!V34")</f>
        <v>0</v>
      </c>
      <c r="ADN2" s="6">
        <f ca="1">INDIRECT("'"&amp;$C$2&amp;"'"&amp;"!W34")</f>
        <v>0</v>
      </c>
      <c r="ADO2" s="6">
        <f ca="1">INDIRECT("'"&amp;$C$2&amp;"'"&amp;"!X34")</f>
        <v>0</v>
      </c>
      <c r="ADP2" s="6">
        <f ca="1">INDIRECT("'"&amp;$C$2&amp;"'"&amp;"!Y34")</f>
        <v>0</v>
      </c>
      <c r="ADQ2" s="6">
        <f ca="1">INDIRECT("'"&amp;$C$2&amp;"'"&amp;"!Z34")</f>
        <v>0</v>
      </c>
      <c r="ADR2" s="6">
        <f ca="1">INDIRECT("'"&amp;$C$2&amp;"'"&amp;"!AA34")</f>
        <v>0</v>
      </c>
      <c r="ADS2" s="6">
        <f ca="1">INDIRECT("'"&amp;$C$2&amp;"'"&amp;"!AB34")</f>
        <v>0</v>
      </c>
      <c r="ADT2" s="6">
        <f ca="1">INDIRECT("'"&amp;$C$2&amp;"'"&amp;"!AC34")</f>
        <v>0</v>
      </c>
      <c r="ADU2" s="6">
        <f ca="1">INDIRECT("'"&amp;$C$2&amp;"'"&amp;"!AD34")</f>
        <v>0</v>
      </c>
      <c r="ADV2" s="6">
        <f ca="1">INDIRECT("'"&amp;$C$2&amp;"'"&amp;"!AE34")</f>
        <v>0</v>
      </c>
      <c r="ADW2" s="6" t="str">
        <f ca="1">INDIRECT("'"&amp;$C$2&amp;"'"&amp;"!AF34")</f>
        <v/>
      </c>
      <c r="ADX2" s="6">
        <f ca="1">INDIRECT("'"&amp;$C$2&amp;"'"&amp;"!AG34")</f>
        <v>0</v>
      </c>
      <c r="ADY2" s="6">
        <f ca="1">INDIRECT("'"&amp;$C$2&amp;"'"&amp;"!AH34")</f>
        <v>0</v>
      </c>
      <c r="ADZ2" s="6">
        <f ca="1">INDIRECT("'"&amp;$C$2&amp;"'"&amp;"!AI34")</f>
        <v>0</v>
      </c>
      <c r="AEA2" s="6">
        <f ca="1">INDIRECT("'"&amp;$C$2&amp;"'"&amp;"!AK34")</f>
        <v>0</v>
      </c>
      <c r="AEB2" s="6">
        <f ca="1">INDIRECT("'"&amp;$C$2&amp;"'"&amp;"!AL34")</f>
        <v>0</v>
      </c>
      <c r="AEC2" s="6">
        <f ca="1">INDIRECT("'"&amp;$C$2&amp;"'"&amp;"!S35")</f>
        <v>0</v>
      </c>
      <c r="AED2" s="6">
        <f ca="1">INDIRECT("'"&amp;$C$2&amp;"'"&amp;"!T35")</f>
        <v>0</v>
      </c>
      <c r="AEE2" s="6">
        <f ca="1">INDIRECT("'"&amp;$C$2&amp;"'"&amp;"!U35")</f>
        <v>0</v>
      </c>
      <c r="AEF2" s="6">
        <f ca="1">INDIRECT("'"&amp;$C$2&amp;"'"&amp;"!V35")</f>
        <v>0</v>
      </c>
      <c r="AEG2" s="6">
        <f ca="1">INDIRECT("'"&amp;$C$2&amp;"'"&amp;"!W35")</f>
        <v>0</v>
      </c>
      <c r="AEH2" s="6">
        <f ca="1">INDIRECT("'"&amp;$C$2&amp;"'"&amp;"!X35")</f>
        <v>0</v>
      </c>
      <c r="AEI2" s="6">
        <f ca="1">INDIRECT("'"&amp;$C$2&amp;"'"&amp;"!Y35")</f>
        <v>0</v>
      </c>
      <c r="AEJ2" s="6">
        <f ca="1">INDIRECT("'"&amp;$C$2&amp;"'"&amp;"!Z35")</f>
        <v>0</v>
      </c>
      <c r="AEK2" s="6">
        <f ca="1">INDIRECT("'"&amp;$C$2&amp;"'"&amp;"!AA35")</f>
        <v>0</v>
      </c>
      <c r="AEL2" s="6">
        <f ca="1">INDIRECT("'"&amp;$C$2&amp;"'"&amp;"!AB35")</f>
        <v>0</v>
      </c>
      <c r="AEM2" s="6">
        <f ca="1">INDIRECT("'"&amp;$C$2&amp;"'"&amp;"!AC35")</f>
        <v>0</v>
      </c>
      <c r="AEN2" s="6">
        <f ca="1">INDIRECT("'"&amp;$C$2&amp;"'"&amp;"!AD35")</f>
        <v>0</v>
      </c>
      <c r="AEO2" s="6">
        <f ca="1">INDIRECT("'"&amp;$C$2&amp;"'"&amp;"!AE35")</f>
        <v>0</v>
      </c>
      <c r="AEP2" s="6" t="str">
        <f ca="1">INDIRECT("'"&amp;$C$2&amp;"'"&amp;"!AF35")</f>
        <v/>
      </c>
      <c r="AEQ2" s="6">
        <f ca="1">INDIRECT("'"&amp;$C$2&amp;"'"&amp;"!AG35")</f>
        <v>0</v>
      </c>
      <c r="AER2" s="6">
        <f ca="1">INDIRECT("'"&amp;$C$2&amp;"'"&amp;"!AH35")</f>
        <v>0</v>
      </c>
      <c r="AES2" s="6">
        <f ca="1">INDIRECT("'"&amp;$C$2&amp;"'"&amp;"!AI35")</f>
        <v>0</v>
      </c>
      <c r="AET2" s="6">
        <f ca="1">INDIRECT("'"&amp;$C$2&amp;"'"&amp;"!AK35")</f>
        <v>0</v>
      </c>
      <c r="AEU2" s="6">
        <f ca="1">INDIRECT("'"&amp;$C$2&amp;"'"&amp;"!AL35")</f>
        <v>0</v>
      </c>
      <c r="AEV2" s="21" t="str">
        <f ca="1">INDIRECT("'"&amp;$C$2&amp;"'"&amp;"!B36")&amp;""</f>
        <v/>
      </c>
      <c r="AEW2" s="21" t="str">
        <f ca="1">INDIRECT("'"&amp;$C$2&amp;"'"&amp;"!C36")&amp;""</f>
        <v/>
      </c>
      <c r="AEX2" s="21" t="str">
        <f ca="1">INDIRECT("'"&amp;$C$2&amp;"'"&amp;"!D36")&amp;""</f>
        <v/>
      </c>
      <c r="AEY2" s="21" t="str">
        <f ca="1">INDIRECT("'"&amp;$C$2&amp;"'"&amp;"!E36")&amp;""</f>
        <v/>
      </c>
      <c r="AEZ2" s="21" t="str">
        <f ca="1">INDIRECT("'"&amp;$C$2&amp;"'"&amp;"!F36")&amp;""</f>
        <v/>
      </c>
      <c r="AFA2" s="6">
        <f ca="1">INDIRECT("'"&amp;$C$2&amp;"'"&amp;"!G36")</f>
        <v>0</v>
      </c>
      <c r="AFB2" s="21" t="str">
        <f ca="1">INDIRECT("'"&amp;$C$2&amp;"'"&amp;"!H36")&amp;""</f>
        <v/>
      </c>
      <c r="AFC2" s="21" t="str">
        <f ca="1">INDIRECT("'"&amp;$C$2&amp;"'"&amp;"!I36")&amp;""</f>
        <v/>
      </c>
      <c r="AFD2" s="21" t="str">
        <f ca="1">INDIRECT("'"&amp;$C$2&amp;"'"&amp;"!H37")&amp;""</f>
        <v/>
      </c>
      <c r="AFE2" s="83" t="str">
        <f ca="1">INDIRECT("'"&amp;$C$2&amp;"'"&amp;"!I37")&amp;""</f>
        <v/>
      </c>
      <c r="AFF2" s="22">
        <f ca="1">INDIRECT("'"&amp;$C$2&amp;"'"&amp;"!J36")</f>
        <v>0</v>
      </c>
      <c r="AFG2" s="22">
        <f ca="1">INDIRECT("'"&amp;$C$2&amp;"'"&amp;"!K36")</f>
        <v>0</v>
      </c>
      <c r="AFH2" s="22">
        <f ca="1">INDIRECT("'"&amp;$C$2&amp;"'"&amp;"!J37")</f>
        <v>0</v>
      </c>
      <c r="AFI2" s="22">
        <f ca="1">INDIRECT("'"&amp;$C$2&amp;"'"&amp;"!K37")</f>
        <v>0</v>
      </c>
      <c r="AFJ2" s="21" t="str">
        <f ca="1">INDIRECT("'"&amp;$C$2&amp;"'"&amp;"!L36")&amp;""</f>
        <v/>
      </c>
      <c r="AFK2" s="21" t="str">
        <f ca="1">INDIRECT("'"&amp;$C$2&amp;"'"&amp;"!M36")&amp;""</f>
        <v/>
      </c>
      <c r="AFL2" s="21" t="str">
        <f ca="1">INDIRECT("'"&amp;$C$2&amp;"'"&amp;"!N36")&amp;""</f>
        <v/>
      </c>
      <c r="AFM2" s="21" t="str">
        <f ca="1">INDIRECT("'"&amp;$C$2&amp;"'"&amp;"!O36")&amp;""</f>
        <v/>
      </c>
      <c r="AFN2" s="21" t="str">
        <f ca="1">INDIRECT("'"&amp;$C$2&amp;"'"&amp;"!P36")&amp;""</f>
        <v/>
      </c>
      <c r="AFO2" s="21" t="str">
        <f ca="1">INDIRECT("'"&amp;$C$2&amp;"'"&amp;"!Q36")&amp;""</f>
        <v/>
      </c>
      <c r="AFP2" s="21" t="str">
        <f ca="1">INDIRECT("'"&amp;$C$2&amp;"'"&amp;"!R36")&amp;""</f>
        <v/>
      </c>
      <c r="AFQ2" s="6">
        <f ca="1">INDIRECT("'"&amp;$C$2&amp;"'"&amp;"!S36")</f>
        <v>0</v>
      </c>
      <c r="AFR2" s="6">
        <f ca="1">INDIRECT("'"&amp;$C$2&amp;"'"&amp;"!T36")</f>
        <v>0</v>
      </c>
      <c r="AFS2" s="6">
        <f ca="1">INDIRECT("'"&amp;$C$2&amp;"'"&amp;"!U36")</f>
        <v>0</v>
      </c>
      <c r="AFT2" s="6">
        <f ca="1">INDIRECT("'"&amp;$C$2&amp;"'"&amp;"!V36")</f>
        <v>0</v>
      </c>
      <c r="AFU2" s="6">
        <f ca="1">INDIRECT("'"&amp;$C$2&amp;"'"&amp;"!W36")</f>
        <v>0</v>
      </c>
      <c r="AFV2" s="6">
        <f ca="1">INDIRECT("'"&amp;$C$2&amp;"'"&amp;"!X36")</f>
        <v>0</v>
      </c>
      <c r="AFW2" s="6">
        <f ca="1">INDIRECT("'"&amp;$C$2&amp;"'"&amp;"!Y36")</f>
        <v>0</v>
      </c>
      <c r="AFX2" s="6">
        <f ca="1">INDIRECT("'"&amp;$C$2&amp;"'"&amp;"!Z36")</f>
        <v>0</v>
      </c>
      <c r="AFY2" s="6">
        <f ca="1">INDIRECT("'"&amp;$C$2&amp;"'"&amp;"!AA36")</f>
        <v>0</v>
      </c>
      <c r="AFZ2" s="6">
        <f ca="1">INDIRECT("'"&amp;$C$2&amp;"'"&amp;"!AB36")</f>
        <v>0</v>
      </c>
      <c r="AGA2" s="6">
        <f ca="1">INDIRECT("'"&amp;$C$2&amp;"'"&amp;"!AC36")</f>
        <v>0</v>
      </c>
      <c r="AGB2" s="6">
        <f ca="1">INDIRECT("'"&amp;$C$2&amp;"'"&amp;"!AD36")</f>
        <v>0</v>
      </c>
      <c r="AGC2" s="6">
        <f ca="1">INDIRECT("'"&amp;$C$2&amp;"'"&amp;"!AE36")</f>
        <v>0</v>
      </c>
      <c r="AGD2" s="6" t="str">
        <f ca="1">INDIRECT("'"&amp;$C$2&amp;"'"&amp;"!AF36")</f>
        <v/>
      </c>
      <c r="AGE2" s="6">
        <f ca="1">INDIRECT("'"&amp;$C$2&amp;"'"&amp;"!AG36")</f>
        <v>0</v>
      </c>
      <c r="AGF2" s="6">
        <f ca="1">INDIRECT("'"&amp;$C$2&amp;"'"&amp;"!AH36")</f>
        <v>0</v>
      </c>
      <c r="AGG2" s="6">
        <f ca="1">INDIRECT("'"&amp;$C$2&amp;"'"&amp;"!AI36")</f>
        <v>0</v>
      </c>
      <c r="AGH2" s="6">
        <f ca="1">INDIRECT("'"&amp;$C$2&amp;"'"&amp;"!AK36")</f>
        <v>0</v>
      </c>
      <c r="AGI2" s="6">
        <f ca="1">INDIRECT("'"&amp;$C$2&amp;"'"&amp;"!AL36")</f>
        <v>0</v>
      </c>
      <c r="AGJ2" s="6">
        <f ca="1">INDIRECT("'"&amp;$C$2&amp;"'"&amp;"!S37")</f>
        <v>0</v>
      </c>
      <c r="AGK2" s="6">
        <f ca="1">INDIRECT("'"&amp;$C$2&amp;"'"&amp;"!T37")</f>
        <v>0</v>
      </c>
      <c r="AGL2" s="6">
        <f ca="1">INDIRECT("'"&amp;$C$2&amp;"'"&amp;"!U37")</f>
        <v>0</v>
      </c>
      <c r="AGM2" s="6">
        <f ca="1">INDIRECT("'"&amp;$C$2&amp;"'"&amp;"!V37")</f>
        <v>0</v>
      </c>
      <c r="AGN2" s="6">
        <f ca="1">INDIRECT("'"&amp;$C$2&amp;"'"&amp;"!W37")</f>
        <v>0</v>
      </c>
      <c r="AGO2" s="6">
        <f ca="1">INDIRECT("'"&amp;$C$2&amp;"'"&amp;"!X37")</f>
        <v>0</v>
      </c>
      <c r="AGP2" s="6">
        <f ca="1">INDIRECT("'"&amp;$C$2&amp;"'"&amp;"!Y37")</f>
        <v>0</v>
      </c>
      <c r="AGQ2" s="6">
        <f ca="1">INDIRECT("'"&amp;$C$2&amp;"'"&amp;"!Z37")</f>
        <v>0</v>
      </c>
      <c r="AGR2" s="6">
        <f ca="1">INDIRECT("'"&amp;$C$2&amp;"'"&amp;"!AA37")</f>
        <v>0</v>
      </c>
      <c r="AGS2" s="6">
        <f ca="1">INDIRECT("'"&amp;$C$2&amp;"'"&amp;"!AB37")</f>
        <v>0</v>
      </c>
      <c r="AGT2" s="6">
        <f ca="1">INDIRECT("'"&amp;$C$2&amp;"'"&amp;"!AC37")</f>
        <v>0</v>
      </c>
      <c r="AGU2" s="6">
        <f ca="1">INDIRECT("'"&amp;$C$2&amp;"'"&amp;"!AD37")</f>
        <v>0</v>
      </c>
      <c r="AGV2" s="6">
        <f ca="1">INDIRECT("'"&amp;$C$2&amp;"'"&amp;"!AE37")</f>
        <v>0</v>
      </c>
      <c r="AGW2" s="6" t="str">
        <f ca="1">INDIRECT("'"&amp;$C$2&amp;"'"&amp;"!AF37")</f>
        <v/>
      </c>
      <c r="AGX2" s="6">
        <f ca="1">INDIRECT("'"&amp;$C$2&amp;"'"&amp;"!AG37")</f>
        <v>0</v>
      </c>
      <c r="AGY2" s="6">
        <f ca="1">INDIRECT("'"&amp;$C$2&amp;"'"&amp;"!AH37")</f>
        <v>0</v>
      </c>
      <c r="AGZ2" s="6">
        <f ca="1">INDIRECT("'"&amp;$C$2&amp;"'"&amp;"!AI37")</f>
        <v>0</v>
      </c>
      <c r="AHA2" s="6">
        <f ca="1">INDIRECT("'"&amp;$C$2&amp;"'"&amp;"!AK37")</f>
        <v>0</v>
      </c>
      <c r="AHB2" s="6">
        <f ca="1">INDIRECT("'"&amp;$C$2&amp;"'"&amp;"!AL37")</f>
        <v>0</v>
      </c>
      <c r="AHC2" s="21" t="str">
        <f ca="1">INDIRECT("'"&amp;$C$2&amp;"'"&amp;"!B38")&amp;""</f>
        <v/>
      </c>
      <c r="AHD2" s="21" t="str">
        <f ca="1">INDIRECT("'"&amp;$C$2&amp;"'"&amp;"!C38")&amp;""</f>
        <v/>
      </c>
      <c r="AHE2" s="21" t="str">
        <f ca="1">INDIRECT("'"&amp;$C$2&amp;"'"&amp;"!D38")&amp;""</f>
        <v/>
      </c>
      <c r="AHF2" s="21" t="str">
        <f ca="1">INDIRECT("'"&amp;$C$2&amp;"'"&amp;"!E38")&amp;""</f>
        <v/>
      </c>
      <c r="AHG2" s="21" t="str">
        <f ca="1">INDIRECT("'"&amp;$C$2&amp;"'"&amp;"!F38")&amp;""</f>
        <v/>
      </c>
      <c r="AHH2" s="6">
        <f ca="1">INDIRECT("'"&amp;$C$2&amp;"'"&amp;"!G38")</f>
        <v>0</v>
      </c>
      <c r="AHI2" s="21" t="str">
        <f ca="1">INDIRECT("'"&amp;$C$2&amp;"'"&amp;"!H38")&amp;""</f>
        <v/>
      </c>
      <c r="AHJ2" s="21" t="str">
        <f ca="1">INDIRECT("'"&amp;$C$2&amp;"'"&amp;"!I38")&amp;""</f>
        <v/>
      </c>
      <c r="AHK2" s="21" t="str">
        <f ca="1">INDIRECT("'"&amp;$C$2&amp;"'"&amp;"!H39")&amp;""</f>
        <v/>
      </c>
      <c r="AHL2" s="83" t="str">
        <f ca="1">INDIRECT("'"&amp;$C$2&amp;"'"&amp;"!I39")&amp;""</f>
        <v/>
      </c>
      <c r="AHM2" s="22">
        <f ca="1">INDIRECT("'"&amp;$C$2&amp;"'"&amp;"!J38")</f>
        <v>0</v>
      </c>
      <c r="AHN2" s="22">
        <f ca="1">INDIRECT("'"&amp;$C$2&amp;"'"&amp;"!K38")</f>
        <v>0</v>
      </c>
      <c r="AHO2" s="22">
        <f ca="1">INDIRECT("'"&amp;$C$2&amp;"'"&amp;"!J39")</f>
        <v>0</v>
      </c>
      <c r="AHP2" s="22">
        <f ca="1">INDIRECT("'"&amp;$C$2&amp;"'"&amp;"!K39")</f>
        <v>0</v>
      </c>
      <c r="AHQ2" s="21" t="str">
        <f ca="1">INDIRECT("'"&amp;$C$2&amp;"'"&amp;"!L38")&amp;""</f>
        <v/>
      </c>
      <c r="AHR2" s="21" t="str">
        <f ca="1">INDIRECT("'"&amp;$C$2&amp;"'"&amp;"!M38")&amp;""</f>
        <v/>
      </c>
      <c r="AHS2" s="21" t="str">
        <f ca="1">INDIRECT("'"&amp;$C$2&amp;"'"&amp;"!N38")&amp;""</f>
        <v/>
      </c>
      <c r="AHT2" s="21" t="str">
        <f ca="1">INDIRECT("'"&amp;$C$2&amp;"'"&amp;"!O38")&amp;""</f>
        <v/>
      </c>
      <c r="AHU2" s="21" t="str">
        <f ca="1">INDIRECT("'"&amp;$C$2&amp;"'"&amp;"!P38")&amp;""</f>
        <v/>
      </c>
      <c r="AHV2" s="21" t="str">
        <f ca="1">INDIRECT("'"&amp;$C$2&amp;"'"&amp;"!Q38")&amp;""</f>
        <v/>
      </c>
      <c r="AHW2" s="21" t="str">
        <f ca="1">INDIRECT("'"&amp;$C$2&amp;"'"&amp;"!R38")&amp;""</f>
        <v/>
      </c>
      <c r="AHX2" s="6">
        <f ca="1">INDIRECT("'"&amp;$C$2&amp;"'"&amp;"!S38")</f>
        <v>0</v>
      </c>
      <c r="AHY2" s="6">
        <f ca="1">INDIRECT("'"&amp;$C$2&amp;"'"&amp;"!T38")</f>
        <v>0</v>
      </c>
      <c r="AHZ2" s="6">
        <f ca="1">INDIRECT("'"&amp;$C$2&amp;"'"&amp;"!U38")</f>
        <v>0</v>
      </c>
      <c r="AIA2" s="6">
        <f ca="1">INDIRECT("'"&amp;$C$2&amp;"'"&amp;"!V38")</f>
        <v>0</v>
      </c>
      <c r="AIB2" s="6">
        <f ca="1">INDIRECT("'"&amp;$C$2&amp;"'"&amp;"!W38")</f>
        <v>0</v>
      </c>
      <c r="AIC2" s="6">
        <f ca="1">INDIRECT("'"&amp;$C$2&amp;"'"&amp;"!X38")</f>
        <v>0</v>
      </c>
      <c r="AID2" s="6">
        <f ca="1">INDIRECT("'"&amp;$C$2&amp;"'"&amp;"!Y38")</f>
        <v>0</v>
      </c>
      <c r="AIE2" s="6">
        <f ca="1">INDIRECT("'"&amp;$C$2&amp;"'"&amp;"!Z38")</f>
        <v>0</v>
      </c>
      <c r="AIF2" s="6">
        <f ca="1">INDIRECT("'"&amp;$C$2&amp;"'"&amp;"!AA38")</f>
        <v>0</v>
      </c>
      <c r="AIG2" s="6">
        <f ca="1">INDIRECT("'"&amp;$C$2&amp;"'"&amp;"!AB38")</f>
        <v>0</v>
      </c>
      <c r="AIH2" s="6">
        <f ca="1">INDIRECT("'"&amp;$C$2&amp;"'"&amp;"!AC38")</f>
        <v>0</v>
      </c>
      <c r="AII2" s="6">
        <f ca="1">INDIRECT("'"&amp;$C$2&amp;"'"&amp;"!AD38")</f>
        <v>0</v>
      </c>
      <c r="AIJ2" s="6">
        <f ca="1">INDIRECT("'"&amp;$C$2&amp;"'"&amp;"!AE38")</f>
        <v>0</v>
      </c>
      <c r="AIK2" s="6" t="str">
        <f ca="1">INDIRECT("'"&amp;$C$2&amp;"'"&amp;"!AF38")</f>
        <v/>
      </c>
      <c r="AIL2" s="6">
        <f ca="1">INDIRECT("'"&amp;$C$2&amp;"'"&amp;"!AG38")</f>
        <v>0</v>
      </c>
      <c r="AIM2" s="6">
        <f ca="1">INDIRECT("'"&amp;$C$2&amp;"'"&amp;"!AH38")</f>
        <v>0</v>
      </c>
      <c r="AIN2" s="6">
        <f ca="1">INDIRECT("'"&amp;$C$2&amp;"'"&amp;"!AI38")</f>
        <v>0</v>
      </c>
      <c r="AIO2" s="6">
        <f ca="1">INDIRECT("'"&amp;$C$2&amp;"'"&amp;"!AK38")</f>
        <v>0</v>
      </c>
      <c r="AIP2" s="6">
        <f ca="1">INDIRECT("'"&amp;$C$2&amp;"'"&amp;"!AL38")</f>
        <v>0</v>
      </c>
      <c r="AIQ2" s="6">
        <f ca="1">INDIRECT("'"&amp;$C$2&amp;"'"&amp;"!S39")</f>
        <v>0</v>
      </c>
      <c r="AIR2" s="6">
        <f ca="1">INDIRECT("'"&amp;$C$2&amp;"'"&amp;"!T39")</f>
        <v>0</v>
      </c>
      <c r="AIS2" s="6">
        <f ca="1">INDIRECT("'"&amp;$C$2&amp;"'"&amp;"!U39")</f>
        <v>0</v>
      </c>
      <c r="AIT2" s="6">
        <f ca="1">INDIRECT("'"&amp;$C$2&amp;"'"&amp;"!V39")</f>
        <v>0</v>
      </c>
      <c r="AIU2" s="6">
        <f ca="1">INDIRECT("'"&amp;$C$2&amp;"'"&amp;"!W39")</f>
        <v>0</v>
      </c>
      <c r="AIV2" s="6">
        <f ca="1">INDIRECT("'"&amp;$C$2&amp;"'"&amp;"!X39")</f>
        <v>0</v>
      </c>
      <c r="AIW2" s="6">
        <f ca="1">INDIRECT("'"&amp;$C$2&amp;"'"&amp;"!Y39")</f>
        <v>0</v>
      </c>
      <c r="AIX2" s="6">
        <f ca="1">INDIRECT("'"&amp;$C$2&amp;"'"&amp;"!Z39")</f>
        <v>0</v>
      </c>
      <c r="AIY2" s="6">
        <f ca="1">INDIRECT("'"&amp;$C$2&amp;"'"&amp;"!AA39")</f>
        <v>0</v>
      </c>
      <c r="AIZ2" s="6">
        <f ca="1">INDIRECT("'"&amp;$C$2&amp;"'"&amp;"!AB39")</f>
        <v>0</v>
      </c>
      <c r="AJA2" s="6">
        <f ca="1">INDIRECT("'"&amp;$C$2&amp;"'"&amp;"!AC39")</f>
        <v>0</v>
      </c>
      <c r="AJB2" s="6">
        <f ca="1">INDIRECT("'"&amp;$C$2&amp;"'"&amp;"!AD39")</f>
        <v>0</v>
      </c>
      <c r="AJC2" s="6">
        <f ca="1">INDIRECT("'"&amp;$C$2&amp;"'"&amp;"!AE39")</f>
        <v>0</v>
      </c>
      <c r="AJD2" s="6" t="str">
        <f ca="1">INDIRECT("'"&amp;$C$2&amp;"'"&amp;"!AF39")</f>
        <v/>
      </c>
      <c r="AJE2" s="6">
        <f ca="1">INDIRECT("'"&amp;$C$2&amp;"'"&amp;"!AG39")</f>
        <v>0</v>
      </c>
      <c r="AJF2" s="6">
        <f ca="1">INDIRECT("'"&amp;$C$2&amp;"'"&amp;"!AH39")</f>
        <v>0</v>
      </c>
      <c r="AJG2" s="6">
        <f ca="1">INDIRECT("'"&amp;$C$2&amp;"'"&amp;"!AI39")</f>
        <v>0</v>
      </c>
      <c r="AJH2" s="6">
        <f ca="1">INDIRECT("'"&amp;$C$2&amp;"'"&amp;"!AK39")</f>
        <v>0</v>
      </c>
      <c r="AJI2" s="6">
        <f ca="1">INDIRECT("'"&amp;$C$2&amp;"'"&amp;"!AL39")</f>
        <v>0</v>
      </c>
      <c r="AJJ2" s="21" t="str">
        <f ca="1">INDIRECT("'"&amp;$C$2&amp;"'"&amp;"!B40")&amp;""</f>
        <v/>
      </c>
      <c r="AJK2" s="21" t="str">
        <f ca="1">INDIRECT("'"&amp;$C$2&amp;"'"&amp;"!C40")&amp;""</f>
        <v/>
      </c>
      <c r="AJL2" s="21" t="str">
        <f ca="1">INDIRECT("'"&amp;$C$2&amp;"'"&amp;"!D40")&amp;""</f>
        <v/>
      </c>
      <c r="AJM2" s="21" t="str">
        <f ca="1">INDIRECT("'"&amp;$C$2&amp;"'"&amp;"!E40")&amp;""</f>
        <v/>
      </c>
      <c r="AJN2" s="21" t="str">
        <f ca="1">INDIRECT("'"&amp;$C$2&amp;"'"&amp;"!F40")&amp;""</f>
        <v/>
      </c>
      <c r="AJO2" s="6">
        <f ca="1">INDIRECT("'"&amp;$C$2&amp;"'"&amp;"!G40")</f>
        <v>0</v>
      </c>
      <c r="AJP2" s="21" t="str">
        <f ca="1">INDIRECT("'"&amp;$C$2&amp;"'"&amp;"!H40")&amp;""</f>
        <v/>
      </c>
      <c r="AJQ2" s="21" t="str">
        <f ca="1">INDIRECT("'"&amp;$C$2&amp;"'"&amp;"!I40")&amp;""</f>
        <v/>
      </c>
      <c r="AJR2" s="21" t="str">
        <f ca="1">INDIRECT("'"&amp;$C$2&amp;"'"&amp;"!H41")&amp;""</f>
        <v/>
      </c>
      <c r="AJS2" s="83" t="str">
        <f ca="1">INDIRECT("'"&amp;$C$2&amp;"'"&amp;"!I41")&amp;""</f>
        <v/>
      </c>
      <c r="AJT2" s="22">
        <f ca="1">INDIRECT("'"&amp;$C$2&amp;"'"&amp;"!J40")</f>
        <v>0</v>
      </c>
      <c r="AJU2" s="22">
        <f ca="1">INDIRECT("'"&amp;$C$2&amp;"'"&amp;"!K40")</f>
        <v>0</v>
      </c>
      <c r="AJV2" s="22">
        <f ca="1">INDIRECT("'"&amp;$C$2&amp;"'"&amp;"!J41")</f>
        <v>0</v>
      </c>
      <c r="AJW2" s="22">
        <f ca="1">INDIRECT("'"&amp;$C$2&amp;"'"&amp;"!K41")</f>
        <v>0</v>
      </c>
      <c r="AJX2" s="21" t="str">
        <f ca="1">INDIRECT("'"&amp;$C$2&amp;"'"&amp;"!L40")&amp;""</f>
        <v/>
      </c>
      <c r="AJY2" s="21" t="str">
        <f ca="1">INDIRECT("'"&amp;$C$2&amp;"'"&amp;"!M40")&amp;""</f>
        <v/>
      </c>
      <c r="AJZ2" s="21" t="str">
        <f ca="1">INDIRECT("'"&amp;$C$2&amp;"'"&amp;"!N40")&amp;""</f>
        <v/>
      </c>
      <c r="AKA2" s="21" t="str">
        <f ca="1">INDIRECT("'"&amp;$C$2&amp;"'"&amp;"!O40")&amp;""</f>
        <v/>
      </c>
      <c r="AKB2" s="21" t="str">
        <f ca="1">INDIRECT("'"&amp;$C$2&amp;"'"&amp;"!P40")&amp;""</f>
        <v/>
      </c>
      <c r="AKC2" s="21" t="str">
        <f ca="1">INDIRECT("'"&amp;$C$2&amp;"'"&amp;"!Q40")&amp;""</f>
        <v/>
      </c>
      <c r="AKD2" s="21" t="str">
        <f ca="1">INDIRECT("'"&amp;$C$2&amp;"'"&amp;"!R40")&amp;""</f>
        <v/>
      </c>
      <c r="AKE2" s="6">
        <f ca="1">INDIRECT("'"&amp;$C$2&amp;"'"&amp;"!S40")</f>
        <v>0</v>
      </c>
      <c r="AKF2" s="6">
        <f ca="1">INDIRECT("'"&amp;$C$2&amp;"'"&amp;"!T40")</f>
        <v>0</v>
      </c>
      <c r="AKG2" s="6">
        <f ca="1">INDIRECT("'"&amp;$C$2&amp;"'"&amp;"!U40")</f>
        <v>0</v>
      </c>
      <c r="AKH2" s="6">
        <f ca="1">INDIRECT("'"&amp;$C$2&amp;"'"&amp;"!V40")</f>
        <v>0</v>
      </c>
      <c r="AKI2" s="6">
        <f ca="1">INDIRECT("'"&amp;$C$2&amp;"'"&amp;"!W40")</f>
        <v>0</v>
      </c>
      <c r="AKJ2" s="6">
        <f ca="1">INDIRECT("'"&amp;$C$2&amp;"'"&amp;"!X40")</f>
        <v>0</v>
      </c>
      <c r="AKK2" s="6">
        <f ca="1">INDIRECT("'"&amp;$C$2&amp;"'"&amp;"!Y40")</f>
        <v>0</v>
      </c>
      <c r="AKL2" s="6">
        <f ca="1">INDIRECT("'"&amp;$C$2&amp;"'"&amp;"!Z40")</f>
        <v>0</v>
      </c>
      <c r="AKM2" s="6">
        <f ca="1">INDIRECT("'"&amp;$C$2&amp;"'"&amp;"!AA40")</f>
        <v>0</v>
      </c>
      <c r="AKN2" s="6">
        <f ca="1">INDIRECT("'"&amp;$C$2&amp;"'"&amp;"!AB40")</f>
        <v>0</v>
      </c>
      <c r="AKO2" s="6">
        <f ca="1">INDIRECT("'"&amp;$C$2&amp;"'"&amp;"!AC40")</f>
        <v>0</v>
      </c>
      <c r="AKP2" s="6">
        <f ca="1">INDIRECT("'"&amp;$C$2&amp;"'"&amp;"!AD40")</f>
        <v>0</v>
      </c>
      <c r="AKQ2" s="6">
        <f ca="1">INDIRECT("'"&amp;$C$2&amp;"'"&amp;"!AE40")</f>
        <v>0</v>
      </c>
      <c r="AKR2" s="6" t="str">
        <f ca="1">INDIRECT("'"&amp;$C$2&amp;"'"&amp;"!AF40")</f>
        <v/>
      </c>
      <c r="AKS2" s="6">
        <f ca="1">INDIRECT("'"&amp;$C$2&amp;"'"&amp;"!AG40")</f>
        <v>0</v>
      </c>
      <c r="AKT2" s="6">
        <f ca="1">INDIRECT("'"&amp;$C$2&amp;"'"&amp;"!AH40")</f>
        <v>0</v>
      </c>
      <c r="AKU2" s="6">
        <f ca="1">INDIRECT("'"&amp;$C$2&amp;"'"&amp;"!AI40")</f>
        <v>0</v>
      </c>
      <c r="AKV2" s="6">
        <f ca="1">INDIRECT("'"&amp;$C$2&amp;"'"&amp;"!AK40")</f>
        <v>0</v>
      </c>
      <c r="AKW2" s="6">
        <f ca="1">INDIRECT("'"&amp;$C$2&amp;"'"&amp;"!AL40")</f>
        <v>0</v>
      </c>
      <c r="AKX2" s="6">
        <f ca="1">INDIRECT("'"&amp;$C$2&amp;"'"&amp;"!S41")</f>
        <v>0</v>
      </c>
      <c r="AKY2" s="6">
        <f ca="1">INDIRECT("'"&amp;$C$2&amp;"'"&amp;"!T41")</f>
        <v>0</v>
      </c>
      <c r="AKZ2" s="6">
        <f ca="1">INDIRECT("'"&amp;$C$2&amp;"'"&amp;"!U41")</f>
        <v>0</v>
      </c>
      <c r="ALA2" s="6">
        <f ca="1">INDIRECT("'"&amp;$C$2&amp;"'"&amp;"!V41")</f>
        <v>0</v>
      </c>
      <c r="ALB2" s="6">
        <f ca="1">INDIRECT("'"&amp;$C$2&amp;"'"&amp;"!W41")</f>
        <v>0</v>
      </c>
      <c r="ALC2" s="6">
        <f ca="1">INDIRECT("'"&amp;$C$2&amp;"'"&amp;"!X41")</f>
        <v>0</v>
      </c>
      <c r="ALD2" s="6">
        <f ca="1">INDIRECT("'"&amp;$C$2&amp;"'"&amp;"!Y41")</f>
        <v>0</v>
      </c>
      <c r="ALE2" s="6">
        <f ca="1">INDIRECT("'"&amp;$C$2&amp;"'"&amp;"!Z41")</f>
        <v>0</v>
      </c>
      <c r="ALF2" s="6">
        <f ca="1">INDIRECT("'"&amp;$C$2&amp;"'"&amp;"!AA41")</f>
        <v>0</v>
      </c>
      <c r="ALG2" s="6">
        <f ca="1">INDIRECT("'"&amp;$C$2&amp;"'"&amp;"!AB41")</f>
        <v>0</v>
      </c>
      <c r="ALH2" s="6">
        <f ca="1">INDIRECT("'"&amp;$C$2&amp;"'"&amp;"!AC41")</f>
        <v>0</v>
      </c>
      <c r="ALI2" s="6">
        <f ca="1">INDIRECT("'"&amp;$C$2&amp;"'"&amp;"!AD41")</f>
        <v>0</v>
      </c>
      <c r="ALJ2" s="6">
        <f ca="1">INDIRECT("'"&amp;$C$2&amp;"'"&amp;"!AE41")</f>
        <v>0</v>
      </c>
      <c r="ALK2" s="6" t="str">
        <f ca="1">INDIRECT("'"&amp;$C$2&amp;"'"&amp;"!AF41")</f>
        <v/>
      </c>
      <c r="ALL2" s="6">
        <f ca="1">INDIRECT("'"&amp;$C$2&amp;"'"&amp;"!AG41")</f>
        <v>0</v>
      </c>
      <c r="ALM2" s="6">
        <f ca="1">INDIRECT("'"&amp;$C$2&amp;"'"&amp;"!AH41")</f>
        <v>0</v>
      </c>
      <c r="ALN2" s="6">
        <f ca="1">INDIRECT("'"&amp;$C$2&amp;"'"&amp;"!AI41")</f>
        <v>0</v>
      </c>
      <c r="ALO2" s="6">
        <f ca="1">INDIRECT("'"&amp;$C$2&amp;"'"&amp;"!AK41")</f>
        <v>0</v>
      </c>
      <c r="ALP2" s="6">
        <f ca="1">INDIRECT("'"&amp;$C$2&amp;"'"&amp;"!AL41")</f>
        <v>0</v>
      </c>
      <c r="ALQ2" s="21" t="str">
        <f ca="1">INDIRECT("'"&amp;$C$2&amp;"'"&amp;"!B42")&amp;""</f>
        <v/>
      </c>
      <c r="ALR2" s="21" t="str">
        <f ca="1">INDIRECT("'"&amp;$C$2&amp;"'"&amp;"!C42")&amp;""</f>
        <v/>
      </c>
      <c r="ALS2" s="21" t="str">
        <f ca="1">INDIRECT("'"&amp;$C$2&amp;"'"&amp;"!D42")&amp;""</f>
        <v/>
      </c>
      <c r="ALT2" s="21" t="str">
        <f ca="1">INDIRECT("'"&amp;$C$2&amp;"'"&amp;"!E42")&amp;""</f>
        <v/>
      </c>
      <c r="ALU2" s="21" t="str">
        <f ca="1">INDIRECT("'"&amp;$C$2&amp;"'"&amp;"!F42")&amp;""</f>
        <v/>
      </c>
      <c r="ALV2" s="6">
        <f ca="1">INDIRECT("'"&amp;$C$2&amp;"'"&amp;"!G42")</f>
        <v>0</v>
      </c>
      <c r="ALW2" s="21" t="str">
        <f ca="1">INDIRECT("'"&amp;$C$2&amp;"'"&amp;"!H42")&amp;""</f>
        <v/>
      </c>
      <c r="ALX2" s="21" t="str">
        <f ca="1">INDIRECT("'"&amp;$C$2&amp;"'"&amp;"!I42")&amp;""</f>
        <v/>
      </c>
      <c r="ALY2" s="21" t="str">
        <f ca="1">INDIRECT("'"&amp;$C$2&amp;"'"&amp;"!H43")&amp;""</f>
        <v/>
      </c>
      <c r="ALZ2" s="83" t="str">
        <f ca="1">INDIRECT("'"&amp;$C$2&amp;"'"&amp;"!I43")&amp;""</f>
        <v/>
      </c>
      <c r="AMA2" s="22">
        <f ca="1">INDIRECT("'"&amp;$C$2&amp;"'"&amp;"!J42")</f>
        <v>0</v>
      </c>
      <c r="AMB2" s="22">
        <f ca="1">INDIRECT("'"&amp;$C$2&amp;"'"&amp;"!K42")</f>
        <v>0</v>
      </c>
      <c r="AMC2" s="22">
        <f ca="1">INDIRECT("'"&amp;$C$2&amp;"'"&amp;"!J43")</f>
        <v>0</v>
      </c>
      <c r="AMD2" s="22">
        <f ca="1">INDIRECT("'"&amp;$C$2&amp;"'"&amp;"!K43")</f>
        <v>0</v>
      </c>
      <c r="AME2" s="21" t="str">
        <f ca="1">INDIRECT("'"&amp;$C$2&amp;"'"&amp;"!L42")&amp;""</f>
        <v/>
      </c>
      <c r="AMF2" s="21" t="str">
        <f ca="1">INDIRECT("'"&amp;$C$2&amp;"'"&amp;"!M42")&amp;""</f>
        <v/>
      </c>
      <c r="AMG2" s="21" t="str">
        <f ca="1">INDIRECT("'"&amp;$C$2&amp;"'"&amp;"!N42")&amp;""</f>
        <v/>
      </c>
      <c r="AMH2" s="21" t="str">
        <f ca="1">INDIRECT("'"&amp;$C$2&amp;"'"&amp;"!O42")&amp;""</f>
        <v/>
      </c>
      <c r="AMI2" s="21" t="str">
        <f ca="1">INDIRECT("'"&amp;$C$2&amp;"'"&amp;"!P42")&amp;""</f>
        <v/>
      </c>
      <c r="AMJ2" s="21" t="str">
        <f ca="1">INDIRECT("'"&amp;$C$2&amp;"'"&amp;"!Q42")&amp;""</f>
        <v/>
      </c>
      <c r="AMK2" s="21" t="str">
        <f ca="1">INDIRECT("'"&amp;$C$2&amp;"'"&amp;"!R42")&amp;""</f>
        <v/>
      </c>
      <c r="AML2" s="6">
        <f ca="1">INDIRECT("'"&amp;$C$2&amp;"'"&amp;"!S42")</f>
        <v>0</v>
      </c>
      <c r="AMM2" s="6">
        <f ca="1">INDIRECT("'"&amp;$C$2&amp;"'"&amp;"!T42")</f>
        <v>0</v>
      </c>
      <c r="AMN2" s="6">
        <f ca="1">INDIRECT("'"&amp;$C$2&amp;"'"&amp;"!U42")</f>
        <v>0</v>
      </c>
      <c r="AMO2" s="6">
        <f ca="1">INDIRECT("'"&amp;$C$2&amp;"'"&amp;"!V42")</f>
        <v>0</v>
      </c>
      <c r="AMP2" s="6">
        <f ca="1">INDIRECT("'"&amp;$C$2&amp;"'"&amp;"!W42")</f>
        <v>0</v>
      </c>
      <c r="AMQ2" s="6">
        <f ca="1">INDIRECT("'"&amp;$C$2&amp;"'"&amp;"!X42")</f>
        <v>0</v>
      </c>
      <c r="AMR2" s="6">
        <f ca="1">INDIRECT("'"&amp;$C$2&amp;"'"&amp;"!Y42")</f>
        <v>0</v>
      </c>
      <c r="AMS2" s="6">
        <f ca="1">INDIRECT("'"&amp;$C$2&amp;"'"&amp;"!Z42")</f>
        <v>0</v>
      </c>
      <c r="AMT2" s="6">
        <f ca="1">INDIRECT("'"&amp;$C$2&amp;"'"&amp;"!AA42")</f>
        <v>0</v>
      </c>
      <c r="AMU2" s="6">
        <f ca="1">INDIRECT("'"&amp;$C$2&amp;"'"&amp;"!AB42")</f>
        <v>0</v>
      </c>
      <c r="AMV2" s="6">
        <f ca="1">INDIRECT("'"&amp;$C$2&amp;"'"&amp;"!AC42")</f>
        <v>0</v>
      </c>
      <c r="AMW2" s="6">
        <f ca="1">INDIRECT("'"&amp;$C$2&amp;"'"&amp;"!AD42")</f>
        <v>0</v>
      </c>
      <c r="AMX2" s="6">
        <f ca="1">INDIRECT("'"&amp;$C$2&amp;"'"&amp;"!AE42")</f>
        <v>0</v>
      </c>
      <c r="AMY2" s="6" t="str">
        <f ca="1">INDIRECT("'"&amp;$C$2&amp;"'"&amp;"!AF42")</f>
        <v/>
      </c>
      <c r="AMZ2" s="6">
        <f ca="1">INDIRECT("'"&amp;$C$2&amp;"'"&amp;"!AG42")</f>
        <v>0</v>
      </c>
      <c r="ANA2" s="6">
        <f ca="1">INDIRECT("'"&amp;$C$2&amp;"'"&amp;"!AH42")</f>
        <v>0</v>
      </c>
      <c r="ANB2" s="6">
        <f ca="1">INDIRECT("'"&amp;$C$2&amp;"'"&amp;"!AI42")</f>
        <v>0</v>
      </c>
      <c r="ANC2" s="6">
        <f ca="1">INDIRECT("'"&amp;$C$2&amp;"'"&amp;"!AK42")</f>
        <v>0</v>
      </c>
      <c r="AND2" s="6">
        <f ca="1">INDIRECT("'"&amp;$C$2&amp;"'"&amp;"!AL42")</f>
        <v>0</v>
      </c>
      <c r="ANE2" s="6">
        <f ca="1">INDIRECT("'"&amp;$C$2&amp;"'"&amp;"!S43")</f>
        <v>0</v>
      </c>
      <c r="ANF2" s="6">
        <f ca="1">INDIRECT("'"&amp;$C$2&amp;"'"&amp;"!T43")</f>
        <v>0</v>
      </c>
      <c r="ANG2" s="6">
        <f ca="1">INDIRECT("'"&amp;$C$2&amp;"'"&amp;"!U43")</f>
        <v>0</v>
      </c>
      <c r="ANH2" s="6">
        <f ca="1">INDIRECT("'"&amp;$C$2&amp;"'"&amp;"!V43")</f>
        <v>0</v>
      </c>
      <c r="ANI2" s="6">
        <f ca="1">INDIRECT("'"&amp;$C$2&amp;"'"&amp;"!W43")</f>
        <v>0</v>
      </c>
      <c r="ANJ2" s="6">
        <f ca="1">INDIRECT("'"&amp;$C$2&amp;"'"&amp;"!X43")</f>
        <v>0</v>
      </c>
      <c r="ANK2" s="6">
        <f ca="1">INDIRECT("'"&amp;$C$2&amp;"'"&amp;"!Y43")</f>
        <v>0</v>
      </c>
      <c r="ANL2" s="6">
        <f ca="1">INDIRECT("'"&amp;$C$2&amp;"'"&amp;"!Z43")</f>
        <v>0</v>
      </c>
      <c r="ANM2" s="6">
        <f ca="1">INDIRECT("'"&amp;$C$2&amp;"'"&amp;"!AA43")</f>
        <v>0</v>
      </c>
      <c r="ANN2" s="6">
        <f ca="1">INDIRECT("'"&amp;$C$2&amp;"'"&amp;"!AB43")</f>
        <v>0</v>
      </c>
      <c r="ANO2" s="6">
        <f ca="1">INDIRECT("'"&amp;$C$2&amp;"'"&amp;"!AC43")</f>
        <v>0</v>
      </c>
      <c r="ANP2" s="6">
        <f ca="1">INDIRECT("'"&amp;$C$2&amp;"'"&amp;"!AD43")</f>
        <v>0</v>
      </c>
      <c r="ANQ2" s="6">
        <f ca="1">INDIRECT("'"&amp;$C$2&amp;"'"&amp;"!AE43")</f>
        <v>0</v>
      </c>
      <c r="ANR2" s="6" t="str">
        <f ca="1">INDIRECT("'"&amp;$C$2&amp;"'"&amp;"!AF43")</f>
        <v/>
      </c>
      <c r="ANS2" s="6">
        <f ca="1">INDIRECT("'"&amp;$C$2&amp;"'"&amp;"!AG43")</f>
        <v>0</v>
      </c>
      <c r="ANT2" s="6">
        <f ca="1">INDIRECT("'"&amp;$C$2&amp;"'"&amp;"!AH43")</f>
        <v>0</v>
      </c>
      <c r="ANU2" s="6">
        <f ca="1">INDIRECT("'"&amp;$C$2&amp;"'"&amp;"!AI43")</f>
        <v>0</v>
      </c>
      <c r="ANV2" s="6">
        <f ca="1">INDIRECT("'"&amp;$C$2&amp;"'"&amp;"!AK43")</f>
        <v>0</v>
      </c>
      <c r="ANW2" s="6">
        <f ca="1">INDIRECT("'"&amp;$C$2&amp;"'"&amp;"!AL43")</f>
        <v>0</v>
      </c>
      <c r="ANX2" s="21" t="str">
        <f ca="1">INDIRECT("'"&amp;$C$2&amp;"'"&amp;"!B44")&amp;""</f>
        <v/>
      </c>
      <c r="ANY2" s="21" t="str">
        <f ca="1">INDIRECT("'"&amp;$C$2&amp;"'"&amp;"!C44")&amp;""</f>
        <v/>
      </c>
      <c r="ANZ2" s="21" t="str">
        <f ca="1">INDIRECT("'"&amp;$C$2&amp;"'"&amp;"!D44")&amp;""</f>
        <v/>
      </c>
      <c r="AOA2" s="21" t="str">
        <f ca="1">INDIRECT("'"&amp;$C$2&amp;"'"&amp;"!E44")&amp;""</f>
        <v/>
      </c>
      <c r="AOB2" s="21" t="str">
        <f ca="1">INDIRECT("'"&amp;$C$2&amp;"'"&amp;"!F44")&amp;""</f>
        <v/>
      </c>
      <c r="AOC2" s="6">
        <f ca="1">INDIRECT("'"&amp;$C$2&amp;"'"&amp;"!G44")</f>
        <v>0</v>
      </c>
      <c r="AOD2" s="21" t="str">
        <f ca="1">INDIRECT("'"&amp;$C$2&amp;"'"&amp;"!H44")&amp;""</f>
        <v/>
      </c>
      <c r="AOE2" s="21" t="str">
        <f ca="1">INDIRECT("'"&amp;$C$2&amp;"'"&amp;"!I44")&amp;""</f>
        <v/>
      </c>
      <c r="AOF2" s="21" t="str">
        <f ca="1">INDIRECT("'"&amp;$C$2&amp;"'"&amp;"!H45")&amp;""</f>
        <v/>
      </c>
      <c r="AOG2" s="83" t="str">
        <f ca="1">INDIRECT("'"&amp;$C$2&amp;"'"&amp;"!I45")&amp;""</f>
        <v/>
      </c>
      <c r="AOH2" s="22">
        <f ca="1">INDIRECT("'"&amp;$C$2&amp;"'"&amp;"!J44")</f>
        <v>0</v>
      </c>
      <c r="AOI2" s="22">
        <f ca="1">INDIRECT("'"&amp;$C$2&amp;"'"&amp;"!K44")</f>
        <v>0</v>
      </c>
      <c r="AOJ2" s="22">
        <f ca="1">INDIRECT("'"&amp;$C$2&amp;"'"&amp;"!J45")</f>
        <v>0</v>
      </c>
      <c r="AOK2" s="22">
        <f ca="1">INDIRECT("'"&amp;$C$2&amp;"'"&amp;"!K45")</f>
        <v>0</v>
      </c>
      <c r="AOL2" s="21" t="str">
        <f ca="1">INDIRECT("'"&amp;$C$2&amp;"'"&amp;"!L44")&amp;""</f>
        <v/>
      </c>
      <c r="AOM2" s="21" t="str">
        <f ca="1">INDIRECT("'"&amp;$C$2&amp;"'"&amp;"!M44")&amp;""</f>
        <v/>
      </c>
      <c r="AON2" s="21" t="str">
        <f ca="1">INDIRECT("'"&amp;$C$2&amp;"'"&amp;"!N44")&amp;""</f>
        <v/>
      </c>
      <c r="AOO2" s="21" t="str">
        <f ca="1">INDIRECT("'"&amp;$C$2&amp;"'"&amp;"!O44")&amp;""</f>
        <v/>
      </c>
      <c r="AOP2" s="21" t="str">
        <f ca="1">INDIRECT("'"&amp;$C$2&amp;"'"&amp;"!P44")&amp;""</f>
        <v/>
      </c>
      <c r="AOQ2" s="21" t="str">
        <f ca="1">INDIRECT("'"&amp;$C$2&amp;"'"&amp;"!Q44")&amp;""</f>
        <v/>
      </c>
      <c r="AOR2" s="21" t="str">
        <f ca="1">INDIRECT("'"&amp;$C$2&amp;"'"&amp;"!R44")&amp;""</f>
        <v/>
      </c>
      <c r="AOS2" s="6">
        <f ca="1">INDIRECT("'"&amp;$C$2&amp;"'"&amp;"!S44")</f>
        <v>0</v>
      </c>
      <c r="AOT2" s="6">
        <f ca="1">INDIRECT("'"&amp;$C$2&amp;"'"&amp;"!T44")</f>
        <v>0</v>
      </c>
      <c r="AOU2" s="6">
        <f ca="1">INDIRECT("'"&amp;$C$2&amp;"'"&amp;"!U44")</f>
        <v>0</v>
      </c>
      <c r="AOV2" s="6">
        <f ca="1">INDIRECT("'"&amp;$C$2&amp;"'"&amp;"!V44")</f>
        <v>0</v>
      </c>
      <c r="AOW2" s="6">
        <f ca="1">INDIRECT("'"&amp;$C$2&amp;"'"&amp;"!W44")</f>
        <v>0</v>
      </c>
      <c r="AOX2" s="6">
        <f ca="1">INDIRECT("'"&amp;$C$2&amp;"'"&amp;"!X44")</f>
        <v>0</v>
      </c>
      <c r="AOY2" s="6">
        <f ca="1">INDIRECT("'"&amp;$C$2&amp;"'"&amp;"!Y44")</f>
        <v>0</v>
      </c>
      <c r="AOZ2" s="6">
        <f ca="1">INDIRECT("'"&amp;$C$2&amp;"'"&amp;"!Z44")</f>
        <v>0</v>
      </c>
      <c r="APA2" s="6">
        <f ca="1">INDIRECT("'"&amp;$C$2&amp;"'"&amp;"!AA44")</f>
        <v>0</v>
      </c>
      <c r="APB2" s="6">
        <f ca="1">INDIRECT("'"&amp;$C$2&amp;"'"&amp;"!AB44")</f>
        <v>0</v>
      </c>
      <c r="APC2" s="6">
        <f ca="1">INDIRECT("'"&amp;$C$2&amp;"'"&amp;"!AC44")</f>
        <v>0</v>
      </c>
      <c r="APD2" s="6">
        <f ca="1">INDIRECT("'"&amp;$C$2&amp;"'"&amp;"!AD44")</f>
        <v>0</v>
      </c>
      <c r="APE2" s="6">
        <f ca="1">INDIRECT("'"&amp;$C$2&amp;"'"&amp;"!AE44")</f>
        <v>0</v>
      </c>
      <c r="APF2" s="6" t="str">
        <f ca="1">INDIRECT("'"&amp;$C$2&amp;"'"&amp;"!AF44")</f>
        <v/>
      </c>
      <c r="APG2" s="6">
        <f ca="1">INDIRECT("'"&amp;$C$2&amp;"'"&amp;"!AG44")</f>
        <v>0</v>
      </c>
      <c r="APH2" s="6">
        <f ca="1">INDIRECT("'"&amp;$C$2&amp;"'"&amp;"!AH44")</f>
        <v>0</v>
      </c>
      <c r="API2" s="6">
        <f ca="1">INDIRECT("'"&amp;$C$2&amp;"'"&amp;"!AI44")</f>
        <v>0</v>
      </c>
      <c r="APJ2" s="6">
        <f ca="1">INDIRECT("'"&amp;$C$2&amp;"'"&amp;"!AK44")</f>
        <v>0</v>
      </c>
      <c r="APK2" s="6">
        <f ca="1">INDIRECT("'"&amp;$C$2&amp;"'"&amp;"!AL44")</f>
        <v>0</v>
      </c>
      <c r="APL2" s="6">
        <f ca="1">INDIRECT("'"&amp;$C$2&amp;"'"&amp;"!S45")</f>
        <v>0</v>
      </c>
      <c r="APM2" s="6">
        <f ca="1">INDIRECT("'"&amp;$C$2&amp;"'"&amp;"!T45")</f>
        <v>0</v>
      </c>
      <c r="APN2" s="6">
        <f ca="1">INDIRECT("'"&amp;$C$2&amp;"'"&amp;"!U45")</f>
        <v>0</v>
      </c>
      <c r="APO2" s="6">
        <f ca="1">INDIRECT("'"&amp;$C$2&amp;"'"&amp;"!V45")</f>
        <v>0</v>
      </c>
      <c r="APP2" s="6">
        <f ca="1">INDIRECT("'"&amp;$C$2&amp;"'"&amp;"!W45")</f>
        <v>0</v>
      </c>
      <c r="APQ2" s="6">
        <f ca="1">INDIRECT("'"&amp;$C$2&amp;"'"&amp;"!X45")</f>
        <v>0</v>
      </c>
      <c r="APR2" s="6">
        <f ca="1">INDIRECT("'"&amp;$C$2&amp;"'"&amp;"!Y45")</f>
        <v>0</v>
      </c>
      <c r="APS2" s="6">
        <f ca="1">INDIRECT("'"&amp;$C$2&amp;"'"&amp;"!Z45")</f>
        <v>0</v>
      </c>
      <c r="APT2" s="6">
        <f ca="1">INDIRECT("'"&amp;$C$2&amp;"'"&amp;"!AA45")</f>
        <v>0</v>
      </c>
      <c r="APU2" s="6">
        <f ca="1">INDIRECT("'"&amp;$C$2&amp;"'"&amp;"!AB45")</f>
        <v>0</v>
      </c>
      <c r="APV2" s="6">
        <f ca="1">INDIRECT("'"&amp;$C$2&amp;"'"&amp;"!AC45")</f>
        <v>0</v>
      </c>
      <c r="APW2" s="6">
        <f ca="1">INDIRECT("'"&amp;$C$2&amp;"'"&amp;"!AD45")</f>
        <v>0</v>
      </c>
      <c r="APX2" s="6">
        <f ca="1">INDIRECT("'"&amp;$C$2&amp;"'"&amp;"!AE45")</f>
        <v>0</v>
      </c>
      <c r="APY2" s="6" t="str">
        <f ca="1">INDIRECT("'"&amp;$C$2&amp;"'"&amp;"!AF45")</f>
        <v/>
      </c>
      <c r="APZ2" s="6">
        <f ca="1">INDIRECT("'"&amp;$C$2&amp;"'"&amp;"!AG45")</f>
        <v>0</v>
      </c>
      <c r="AQA2" s="6">
        <f ca="1">INDIRECT("'"&amp;$C$2&amp;"'"&amp;"!AH45")</f>
        <v>0</v>
      </c>
      <c r="AQB2" s="6">
        <f ca="1">INDIRECT("'"&amp;$C$2&amp;"'"&amp;"!AI45")</f>
        <v>0</v>
      </c>
      <c r="AQC2" s="6">
        <f ca="1">INDIRECT("'"&amp;$C$2&amp;"'"&amp;"!AK45")</f>
        <v>0</v>
      </c>
      <c r="AQD2" s="6">
        <f ca="1">INDIRECT("'"&amp;$C$2&amp;"'"&amp;"!AL45")</f>
        <v>0</v>
      </c>
      <c r="AQE2" s="21" t="str">
        <f ca="1">INDIRECT("'"&amp;$C$2&amp;"'"&amp;"!B46")&amp;""</f>
        <v/>
      </c>
      <c r="AQF2" s="21" t="str">
        <f ca="1">INDIRECT("'"&amp;$C$2&amp;"'"&amp;"!C46")&amp;""</f>
        <v/>
      </c>
      <c r="AQG2" s="21" t="str">
        <f ca="1">INDIRECT("'"&amp;$C$2&amp;"'"&amp;"!D46")&amp;""</f>
        <v/>
      </c>
      <c r="AQH2" s="21" t="str">
        <f ca="1">INDIRECT("'"&amp;$C$2&amp;"'"&amp;"!E46")&amp;""</f>
        <v/>
      </c>
      <c r="AQI2" s="21" t="str">
        <f ca="1">INDIRECT("'"&amp;$C$2&amp;"'"&amp;"!F46")&amp;""</f>
        <v/>
      </c>
      <c r="AQJ2" s="6">
        <f ca="1">INDIRECT("'"&amp;$C$2&amp;"'"&amp;"!G46")</f>
        <v>0</v>
      </c>
      <c r="AQK2" s="21" t="str">
        <f ca="1">INDIRECT("'"&amp;$C$2&amp;"'"&amp;"!H46")&amp;""</f>
        <v/>
      </c>
      <c r="AQL2" s="21" t="str">
        <f ca="1">INDIRECT("'"&amp;$C$2&amp;"'"&amp;"!I46")&amp;""</f>
        <v/>
      </c>
      <c r="AQM2" s="21" t="str">
        <f ca="1">INDIRECT("'"&amp;$C$2&amp;"'"&amp;"!H47")&amp;""</f>
        <v/>
      </c>
      <c r="AQN2" s="83" t="str">
        <f ca="1">INDIRECT("'"&amp;$C$2&amp;"'"&amp;"!I47")&amp;""</f>
        <v/>
      </c>
      <c r="AQO2" s="22">
        <f ca="1">INDIRECT("'"&amp;$C$2&amp;"'"&amp;"!J46")</f>
        <v>0</v>
      </c>
      <c r="AQP2" s="22">
        <f ca="1">INDIRECT("'"&amp;$C$2&amp;"'"&amp;"!K46")</f>
        <v>0</v>
      </c>
      <c r="AQQ2" s="22">
        <f ca="1">INDIRECT("'"&amp;$C$2&amp;"'"&amp;"!J47")</f>
        <v>0</v>
      </c>
      <c r="AQR2" s="22">
        <f ca="1">INDIRECT("'"&amp;$C$2&amp;"'"&amp;"!K47")</f>
        <v>0</v>
      </c>
      <c r="AQS2" s="21" t="str">
        <f ca="1">INDIRECT("'"&amp;$C$2&amp;"'"&amp;"!L46")&amp;""</f>
        <v/>
      </c>
      <c r="AQT2" s="21" t="str">
        <f ca="1">INDIRECT("'"&amp;$C$2&amp;"'"&amp;"!M46")&amp;""</f>
        <v/>
      </c>
      <c r="AQU2" s="21" t="str">
        <f ca="1">INDIRECT("'"&amp;$C$2&amp;"'"&amp;"!N46")&amp;""</f>
        <v/>
      </c>
      <c r="AQV2" s="21" t="str">
        <f ca="1">INDIRECT("'"&amp;$C$2&amp;"'"&amp;"!O46")&amp;""</f>
        <v/>
      </c>
      <c r="AQW2" s="21" t="str">
        <f ca="1">INDIRECT("'"&amp;$C$2&amp;"'"&amp;"!P46")&amp;""</f>
        <v/>
      </c>
      <c r="AQX2" s="21" t="str">
        <f ca="1">INDIRECT("'"&amp;$C$2&amp;"'"&amp;"!Q46")&amp;""</f>
        <v/>
      </c>
      <c r="AQY2" s="21" t="str">
        <f ca="1">INDIRECT("'"&amp;$C$2&amp;"'"&amp;"!R46")&amp;""</f>
        <v/>
      </c>
      <c r="AQZ2" s="6">
        <f ca="1">INDIRECT("'"&amp;$C$2&amp;"'"&amp;"!S46")</f>
        <v>0</v>
      </c>
      <c r="ARA2" s="6">
        <f ca="1">INDIRECT("'"&amp;$C$2&amp;"'"&amp;"!T46")</f>
        <v>0</v>
      </c>
      <c r="ARB2" s="6">
        <f ca="1">INDIRECT("'"&amp;$C$2&amp;"'"&amp;"!U46")</f>
        <v>0</v>
      </c>
      <c r="ARC2" s="6">
        <f ca="1">INDIRECT("'"&amp;$C$2&amp;"'"&amp;"!V46")</f>
        <v>0</v>
      </c>
      <c r="ARD2" s="6">
        <f ca="1">INDIRECT("'"&amp;$C$2&amp;"'"&amp;"!W46")</f>
        <v>0</v>
      </c>
      <c r="ARE2" s="6">
        <f ca="1">INDIRECT("'"&amp;$C$2&amp;"'"&amp;"!X46")</f>
        <v>0</v>
      </c>
      <c r="ARF2" s="6">
        <f ca="1">INDIRECT("'"&amp;$C$2&amp;"'"&amp;"!Y46")</f>
        <v>0</v>
      </c>
      <c r="ARG2" s="6">
        <f ca="1">INDIRECT("'"&amp;$C$2&amp;"'"&amp;"!Z46")</f>
        <v>0</v>
      </c>
      <c r="ARH2" s="6">
        <f ca="1">INDIRECT("'"&amp;$C$2&amp;"'"&amp;"!AA46")</f>
        <v>0</v>
      </c>
      <c r="ARI2" s="6">
        <f ca="1">INDIRECT("'"&amp;$C$2&amp;"'"&amp;"!AB46")</f>
        <v>0</v>
      </c>
      <c r="ARJ2" s="6">
        <f ca="1">INDIRECT("'"&amp;$C$2&amp;"'"&amp;"!AC46")</f>
        <v>0</v>
      </c>
      <c r="ARK2" s="6">
        <f ca="1">INDIRECT("'"&amp;$C$2&amp;"'"&amp;"!AD46")</f>
        <v>0</v>
      </c>
      <c r="ARL2" s="6">
        <f ca="1">INDIRECT("'"&amp;$C$2&amp;"'"&amp;"!AE46")</f>
        <v>0</v>
      </c>
      <c r="ARM2" s="6" t="str">
        <f ca="1">INDIRECT("'"&amp;$C$2&amp;"'"&amp;"!AF46")</f>
        <v/>
      </c>
      <c r="ARN2" s="6">
        <f ca="1">INDIRECT("'"&amp;$C$2&amp;"'"&amp;"!AG46")</f>
        <v>0</v>
      </c>
      <c r="ARO2" s="6">
        <f ca="1">INDIRECT("'"&amp;$C$2&amp;"'"&amp;"!AH46")</f>
        <v>0</v>
      </c>
      <c r="ARP2" s="6">
        <f ca="1">INDIRECT("'"&amp;$C$2&amp;"'"&amp;"!AI46")</f>
        <v>0</v>
      </c>
      <c r="ARQ2" s="6">
        <f ca="1">INDIRECT("'"&amp;$C$2&amp;"'"&amp;"!AK46")</f>
        <v>0</v>
      </c>
      <c r="ARR2" s="6">
        <f ca="1">INDIRECT("'"&amp;$C$2&amp;"'"&amp;"!AL46")</f>
        <v>0</v>
      </c>
      <c r="ARS2" s="6">
        <f ca="1">INDIRECT("'"&amp;$C$2&amp;"'"&amp;"!S47")</f>
        <v>0</v>
      </c>
      <c r="ART2" s="6">
        <f ca="1">INDIRECT("'"&amp;$C$2&amp;"'"&amp;"!T47")</f>
        <v>0</v>
      </c>
      <c r="ARU2" s="6">
        <f ca="1">INDIRECT("'"&amp;$C$2&amp;"'"&amp;"!U47")</f>
        <v>0</v>
      </c>
      <c r="ARV2" s="6">
        <f ca="1">INDIRECT("'"&amp;$C$2&amp;"'"&amp;"!V47")</f>
        <v>0</v>
      </c>
      <c r="ARW2" s="6">
        <f ca="1">INDIRECT("'"&amp;$C$2&amp;"'"&amp;"!W47")</f>
        <v>0</v>
      </c>
      <c r="ARX2" s="6">
        <f ca="1">INDIRECT("'"&amp;$C$2&amp;"'"&amp;"!X47")</f>
        <v>0</v>
      </c>
      <c r="ARY2" s="6">
        <f ca="1">INDIRECT("'"&amp;$C$2&amp;"'"&amp;"!Y47")</f>
        <v>0</v>
      </c>
      <c r="ARZ2" s="6">
        <f ca="1">INDIRECT("'"&amp;$C$2&amp;"'"&amp;"!Z47")</f>
        <v>0</v>
      </c>
      <c r="ASA2" s="6">
        <f ca="1">INDIRECT("'"&amp;$C$2&amp;"'"&amp;"!AA47")</f>
        <v>0</v>
      </c>
      <c r="ASB2" s="6">
        <f ca="1">INDIRECT("'"&amp;$C$2&amp;"'"&amp;"!AB47")</f>
        <v>0</v>
      </c>
      <c r="ASC2" s="6">
        <f ca="1">INDIRECT("'"&amp;$C$2&amp;"'"&amp;"!AC47")</f>
        <v>0</v>
      </c>
      <c r="ASD2" s="6">
        <f ca="1">INDIRECT("'"&amp;$C$2&amp;"'"&amp;"!AD47")</f>
        <v>0</v>
      </c>
      <c r="ASE2" s="6">
        <f ca="1">INDIRECT("'"&amp;$C$2&amp;"'"&amp;"!AE47")</f>
        <v>0</v>
      </c>
      <c r="ASF2" s="6" t="str">
        <f ca="1">INDIRECT("'"&amp;$C$2&amp;"'"&amp;"!AF47")</f>
        <v/>
      </c>
      <c r="ASG2" s="6">
        <f ca="1">INDIRECT("'"&amp;$C$2&amp;"'"&amp;"!AG47")</f>
        <v>0</v>
      </c>
      <c r="ASH2" s="6">
        <f ca="1">INDIRECT("'"&amp;$C$2&amp;"'"&amp;"!AH47")</f>
        <v>0</v>
      </c>
      <c r="ASI2" s="6">
        <f ca="1">INDIRECT("'"&amp;$C$2&amp;"'"&amp;"!AI47")</f>
        <v>0</v>
      </c>
      <c r="ASJ2" s="6">
        <f ca="1">INDIRECT("'"&amp;$C$2&amp;"'"&amp;"!AK47")</f>
        <v>0</v>
      </c>
      <c r="ASK2" s="6">
        <f ca="1">INDIRECT("'"&amp;$C$2&amp;"'"&amp;"!AL47")</f>
        <v>0</v>
      </c>
      <c r="ASL2" s="21" t="str">
        <f ca="1">INDIRECT("'"&amp;$C$2&amp;"'"&amp;"!B48")&amp;""</f>
        <v/>
      </c>
      <c r="ASM2" s="21" t="str">
        <f ca="1">INDIRECT("'"&amp;$C$2&amp;"'"&amp;"!C48")&amp;""</f>
        <v/>
      </c>
      <c r="ASN2" s="21" t="str">
        <f ca="1">INDIRECT("'"&amp;$C$2&amp;"'"&amp;"!D48")&amp;""</f>
        <v/>
      </c>
      <c r="ASO2" s="21" t="str">
        <f ca="1">INDIRECT("'"&amp;$C$2&amp;"'"&amp;"!E48")&amp;""</f>
        <v/>
      </c>
      <c r="ASP2" s="21" t="str">
        <f ca="1">INDIRECT("'"&amp;$C$2&amp;"'"&amp;"!F48")&amp;""</f>
        <v/>
      </c>
      <c r="ASQ2" s="6">
        <f ca="1">INDIRECT("'"&amp;$C$2&amp;"'"&amp;"!G48")</f>
        <v>0</v>
      </c>
      <c r="ASR2" s="21" t="str">
        <f ca="1">INDIRECT("'"&amp;$C$2&amp;"'"&amp;"!H48")&amp;""</f>
        <v/>
      </c>
      <c r="ASS2" s="21" t="str">
        <f ca="1">INDIRECT("'"&amp;$C$2&amp;"'"&amp;"!I48")&amp;""</f>
        <v/>
      </c>
      <c r="AST2" s="21" t="str">
        <f ca="1">INDIRECT("'"&amp;$C$2&amp;"'"&amp;"!H49")&amp;""</f>
        <v/>
      </c>
      <c r="ASU2" s="83" t="str">
        <f ca="1">INDIRECT("'"&amp;$C$2&amp;"'"&amp;"!I49")&amp;""</f>
        <v/>
      </c>
      <c r="ASV2" s="22">
        <f ca="1">INDIRECT("'"&amp;$C$2&amp;"'"&amp;"!J48")</f>
        <v>0</v>
      </c>
      <c r="ASW2" s="22">
        <f ca="1">INDIRECT("'"&amp;$C$2&amp;"'"&amp;"!K48")</f>
        <v>0</v>
      </c>
      <c r="ASX2" s="22">
        <f ca="1">INDIRECT("'"&amp;$C$2&amp;"'"&amp;"!J49")</f>
        <v>0</v>
      </c>
      <c r="ASY2" s="22">
        <f ca="1">INDIRECT("'"&amp;$C$2&amp;"'"&amp;"!K49")</f>
        <v>0</v>
      </c>
      <c r="ASZ2" s="21" t="str">
        <f ca="1">INDIRECT("'"&amp;$C$2&amp;"'"&amp;"!L48")&amp;""</f>
        <v/>
      </c>
      <c r="ATA2" s="21" t="str">
        <f ca="1">INDIRECT("'"&amp;$C$2&amp;"'"&amp;"!M48")&amp;""</f>
        <v/>
      </c>
      <c r="ATB2" s="21" t="str">
        <f ca="1">INDIRECT("'"&amp;$C$2&amp;"'"&amp;"!N48")&amp;""</f>
        <v/>
      </c>
      <c r="ATC2" s="21" t="str">
        <f ca="1">INDIRECT("'"&amp;$C$2&amp;"'"&amp;"!O48")&amp;""</f>
        <v/>
      </c>
      <c r="ATD2" s="21" t="str">
        <f ca="1">INDIRECT("'"&amp;$C$2&amp;"'"&amp;"!P48")&amp;""</f>
        <v/>
      </c>
      <c r="ATE2" s="21" t="str">
        <f ca="1">INDIRECT("'"&amp;$C$2&amp;"'"&amp;"!Q48")&amp;""</f>
        <v/>
      </c>
      <c r="ATF2" s="21" t="str">
        <f ca="1">INDIRECT("'"&amp;$C$2&amp;"'"&amp;"!R48")&amp;""</f>
        <v/>
      </c>
      <c r="ATG2" s="6">
        <f ca="1">INDIRECT("'"&amp;$C$2&amp;"'"&amp;"!S48")</f>
        <v>0</v>
      </c>
      <c r="ATH2" s="6">
        <f ca="1">INDIRECT("'"&amp;$C$2&amp;"'"&amp;"!T48")</f>
        <v>0</v>
      </c>
      <c r="ATI2" s="6">
        <f ca="1">INDIRECT("'"&amp;$C$2&amp;"'"&amp;"!U48")</f>
        <v>0</v>
      </c>
      <c r="ATJ2" s="6">
        <f ca="1">INDIRECT("'"&amp;$C$2&amp;"'"&amp;"!V48")</f>
        <v>0</v>
      </c>
      <c r="ATK2" s="6">
        <f ca="1">INDIRECT("'"&amp;$C$2&amp;"'"&amp;"!W48")</f>
        <v>0</v>
      </c>
      <c r="ATL2" s="6">
        <f ca="1">INDIRECT("'"&amp;$C$2&amp;"'"&amp;"!X48")</f>
        <v>0</v>
      </c>
      <c r="ATM2" s="6">
        <f ca="1">INDIRECT("'"&amp;$C$2&amp;"'"&amp;"!Y48")</f>
        <v>0</v>
      </c>
      <c r="ATN2" s="6">
        <f ca="1">INDIRECT("'"&amp;$C$2&amp;"'"&amp;"!Z48")</f>
        <v>0</v>
      </c>
      <c r="ATO2" s="6">
        <f ca="1">INDIRECT("'"&amp;$C$2&amp;"'"&amp;"!AA48")</f>
        <v>0</v>
      </c>
      <c r="ATP2" s="6">
        <f ca="1">INDIRECT("'"&amp;$C$2&amp;"'"&amp;"!AB48")</f>
        <v>0</v>
      </c>
      <c r="ATQ2" s="6">
        <f ca="1">INDIRECT("'"&amp;$C$2&amp;"'"&amp;"!AC48")</f>
        <v>0</v>
      </c>
      <c r="ATR2" s="6">
        <f ca="1">INDIRECT("'"&amp;$C$2&amp;"'"&amp;"!AD48")</f>
        <v>0</v>
      </c>
      <c r="ATS2" s="6">
        <f ca="1">INDIRECT("'"&amp;$C$2&amp;"'"&amp;"!AE48")</f>
        <v>0</v>
      </c>
      <c r="ATT2" s="6" t="str">
        <f ca="1">INDIRECT("'"&amp;$C$2&amp;"'"&amp;"!AF48")</f>
        <v/>
      </c>
      <c r="ATU2" s="6">
        <f ca="1">INDIRECT("'"&amp;$C$2&amp;"'"&amp;"!AG48")</f>
        <v>0</v>
      </c>
      <c r="ATV2" s="6">
        <f ca="1">INDIRECT("'"&amp;$C$2&amp;"'"&amp;"!AH48")</f>
        <v>0</v>
      </c>
      <c r="ATW2" s="6">
        <f ca="1">INDIRECT("'"&amp;$C$2&amp;"'"&amp;"!AI48")</f>
        <v>0</v>
      </c>
      <c r="ATX2" s="6">
        <f ca="1">INDIRECT("'"&amp;$C$2&amp;"'"&amp;"!AK48")</f>
        <v>0</v>
      </c>
      <c r="ATY2" s="6">
        <f ca="1">INDIRECT("'"&amp;$C$2&amp;"'"&amp;"!AL48")</f>
        <v>0</v>
      </c>
      <c r="ATZ2" s="6">
        <f ca="1">INDIRECT("'"&amp;$C$2&amp;"'"&amp;"!S49")</f>
        <v>0</v>
      </c>
      <c r="AUA2" s="6">
        <f ca="1">INDIRECT("'"&amp;$C$2&amp;"'"&amp;"!T49")</f>
        <v>0</v>
      </c>
      <c r="AUB2" s="6">
        <f ca="1">INDIRECT("'"&amp;$C$2&amp;"'"&amp;"!U49")</f>
        <v>0</v>
      </c>
      <c r="AUC2" s="6">
        <f ca="1">INDIRECT("'"&amp;$C$2&amp;"'"&amp;"!V49")</f>
        <v>0</v>
      </c>
      <c r="AUD2" s="6">
        <f ca="1">INDIRECT("'"&amp;$C$2&amp;"'"&amp;"!W49")</f>
        <v>0</v>
      </c>
      <c r="AUE2" s="6">
        <f ca="1">INDIRECT("'"&amp;$C$2&amp;"'"&amp;"!X49")</f>
        <v>0</v>
      </c>
      <c r="AUF2" s="6">
        <f ca="1">INDIRECT("'"&amp;$C$2&amp;"'"&amp;"!Y49")</f>
        <v>0</v>
      </c>
      <c r="AUG2" s="6">
        <f ca="1">INDIRECT("'"&amp;$C$2&amp;"'"&amp;"!Z49")</f>
        <v>0</v>
      </c>
      <c r="AUH2" s="6">
        <f ca="1">INDIRECT("'"&amp;$C$2&amp;"'"&amp;"!AA49")</f>
        <v>0</v>
      </c>
      <c r="AUI2" s="6">
        <f ca="1">INDIRECT("'"&amp;$C$2&amp;"'"&amp;"!AB49")</f>
        <v>0</v>
      </c>
      <c r="AUJ2" s="6">
        <f ca="1">INDIRECT("'"&amp;$C$2&amp;"'"&amp;"!AC49")</f>
        <v>0</v>
      </c>
      <c r="AUK2" s="6">
        <f ca="1">INDIRECT("'"&amp;$C$2&amp;"'"&amp;"!AD49")</f>
        <v>0</v>
      </c>
      <c r="AUL2" s="6">
        <f ca="1">INDIRECT("'"&amp;$C$2&amp;"'"&amp;"!AE49")</f>
        <v>0</v>
      </c>
      <c r="AUM2" s="6" t="str">
        <f ca="1">INDIRECT("'"&amp;$C$2&amp;"'"&amp;"!AF49")</f>
        <v/>
      </c>
      <c r="AUN2" s="6">
        <f ca="1">INDIRECT("'"&amp;$C$2&amp;"'"&amp;"!AG49")</f>
        <v>0</v>
      </c>
      <c r="AUO2" s="6">
        <f ca="1">INDIRECT("'"&amp;$C$2&amp;"'"&amp;"!AH49")</f>
        <v>0</v>
      </c>
      <c r="AUP2" s="6">
        <f ca="1">INDIRECT("'"&amp;$C$2&amp;"'"&amp;"!AI49")</f>
        <v>0</v>
      </c>
      <c r="AUQ2" s="6">
        <f ca="1">INDIRECT("'"&amp;$C$2&amp;"'"&amp;"!AK49")</f>
        <v>0</v>
      </c>
      <c r="AUR2" s="6">
        <f ca="1">INDIRECT("'"&amp;$C$2&amp;"'"&amp;"!AL49")</f>
        <v>0</v>
      </c>
      <c r="AUS2" s="21">
        <f ca="1">INDIRECT("'"&amp;'交付（変更）申請書_インポート用'!$C$2&amp;"'"&amp;"!AD52")</f>
        <v>0</v>
      </c>
      <c r="AUT2" s="21">
        <f ca="1">INDIRECT("'"&amp;'交付（変更）申請書_インポート用'!$C$2&amp;"'"&amp;"!AE52")</f>
        <v>0</v>
      </c>
      <c r="AUU2" s="21" t="str">
        <f ca="1">INDIRECT("'"&amp;'交付（変更）申請書_インポート用'!$D$2&amp;"'"&amp;"!D5")&amp;""</f>
        <v/>
      </c>
      <c r="AUV2" s="21" t="str">
        <f ca="1">INDIRECT("'"&amp;'交付（変更）申請書_インポート用'!$D$2&amp;"'"&amp;"!D6")&amp;""</f>
        <v/>
      </c>
      <c r="AUW2" s="21" t="str">
        <f ca="1">INDIRECT("'"&amp;'交付（変更）申請書_インポート用'!$D$2&amp;"'"&amp;"!F6")&amp;""</f>
        <v/>
      </c>
      <c r="AUX2" s="21" t="str">
        <f ca="1">INDIRECT("'"&amp;'交付（変更）申請書_インポート用'!$D$2&amp;"'"&amp;"!I6")&amp;""</f>
        <v/>
      </c>
      <c r="AUY2" s="21" t="str">
        <f ca="1">INDIRECT("'"&amp;'交付（変更）申請書_インポート用'!$D$2&amp;"'"&amp;"!D7")&amp;""</f>
        <v/>
      </c>
      <c r="AUZ2" s="21" t="str">
        <f ca="1">INDIRECT("'"&amp;'交付（変更）申請書_インポート用'!$D$2&amp;"'"&amp;"!H22")&amp;""</f>
        <v/>
      </c>
      <c r="AVA2" s="21" t="str">
        <f ca="1">INDIRECT("'"&amp;'交付（変更）申請書_インポート用'!$D$2&amp;"'"&amp;"!H23")&amp;""</f>
        <v/>
      </c>
      <c r="AVB2" s="21" t="str">
        <f ca="1">INDIRECT("'"&amp;'交付（変更）申請書_インポート用'!$D$2&amp;"'"&amp;"!H26")&amp;""</f>
        <v/>
      </c>
      <c r="AVC2" s="21" t="str">
        <f ca="1">INDIRECT("'"&amp;'交付（変更）申請書_インポート用'!$D$2&amp;"'"&amp;"!H28")&amp;""</f>
        <v/>
      </c>
      <c r="AVD2" s="21" t="str">
        <f ca="1">INDIRECT("'"&amp;'交付（変更）申請書_インポート用'!$D$2&amp;"'"&amp;"!H30")&amp;""</f>
        <v/>
      </c>
      <c r="AVE2" s="21" t="str">
        <f ca="1">INDIRECT("'"&amp;'交付（変更）申請書_インポート用'!$D$2&amp;"'"&amp;"!H32")&amp;""</f>
        <v/>
      </c>
      <c r="AVF2" s="21" t="str">
        <f ca="1">INDIRECT("'"&amp;'交付（変更）申請書_インポート用'!$D$2&amp;"'"&amp;"!H34")&amp;""</f>
        <v/>
      </c>
      <c r="AVG2" s="21" t="str">
        <f ca="1">INDIRECT("'"&amp;'交付（変更）申請書_インポート用'!$D$2&amp;"'"&amp;"!H36")&amp;""</f>
        <v/>
      </c>
      <c r="AVH2" s="21" t="str">
        <f ca="1">INDIRECT("'"&amp;'交付（変更）申請書_インポート用'!$D$2&amp;"'"&amp;"!M39")&amp;""</f>
        <v>FALSE</v>
      </c>
      <c r="AVI2" s="21" t="str">
        <f ca="1">INDIRECT("'"&amp;'交付（変更）申請書_インポート用'!$D$2&amp;"'"&amp;"!m40")&amp;""</f>
        <v>FALSE</v>
      </c>
      <c r="AVJ2" s="21" t="str">
        <f ca="1">INDIRECT("'"&amp;'交付（変更）申請書_インポート用'!$D$2&amp;"'"&amp;"!M41")&amp;""</f>
        <v>FALSE</v>
      </c>
      <c r="AVK2" s="21" t="str">
        <f ca="1">INDIRECT("'"&amp;'交付（変更）申請書_インポート用'!$D$2&amp;"'"&amp;"!M42")&amp;""</f>
        <v>FALSE</v>
      </c>
      <c r="AVL2" s="21" t="str">
        <f ca="1">INDIRECT("'"&amp;'交付（変更）申請書_インポート用'!$D$2&amp;"'"&amp;"!M43")&amp;""</f>
        <v>FALSE</v>
      </c>
      <c r="AVM2" s="21" t="str">
        <f ca="1">INDIRECT("'"&amp;'交付（変更）申請書_インポート用'!$D$2&amp;"'"&amp;"!M44")&amp;""</f>
        <v>FALSE</v>
      </c>
      <c r="AVN2" s="21" t="str">
        <f ca="1">INDIRECT("'"&amp;'交付（変更）申請書_インポート用'!$D$2&amp;"'"&amp;"!M45")&amp;""</f>
        <v>FALSE</v>
      </c>
      <c r="AVO2" s="21" t="str">
        <f ca="1">INDIRECT("'"&amp;'交付（変更）申請書_インポート用'!$D$2&amp;"'"&amp;"!M46")&amp;""</f>
        <v>FALSE</v>
      </c>
      <c r="AVP2" s="21" t="str">
        <f ca="1">INDIRECT("'"&amp;'交付（変更）申請書_インポート用'!$D$2&amp;"'"&amp;"!M47")&amp;""</f>
        <v>FALSE</v>
      </c>
      <c r="AVQ2" s="21" t="str">
        <f ca="1">INDIRECT("'"&amp;'交付（変更）申請書_インポート用'!$D$2&amp;"'"&amp;"!D47")&amp;""</f>
        <v/>
      </c>
      <c r="AVR2" s="21" t="str">
        <f ca="1">INDIRECT("'"&amp;'交付（変更）申請書_インポート用'!$D$2&amp;"'"&amp;"!H57")&amp;""</f>
        <v/>
      </c>
      <c r="AVS2" s="21" t="str">
        <f ca="1">INDIRECT("'"&amp;'交付（変更）申請書_インポート用'!$D$2&amp;"'"&amp;"!H58")&amp;""</f>
        <v/>
      </c>
      <c r="AVT2" s="21" t="str">
        <f ca="1">INDIRECT("'"&amp;'交付（変更）申請書_インポート用'!$D$2&amp;"'"&amp;"!H59")&amp;""</f>
        <v/>
      </c>
      <c r="AVU2" s="21" t="str">
        <f ca="1">INDIRECT("'"&amp;'交付（変更）申請書_インポート用'!$D$2&amp;"'"&amp;"!H62")&amp;""</f>
        <v/>
      </c>
      <c r="AVV2" s="21" t="str">
        <f ca="1">INDIRECT("'"&amp;'交付（変更）申請書_インポート用'!$D$2&amp;"'"&amp;"!H63")&amp;""</f>
        <v/>
      </c>
      <c r="AVW2" s="21" t="str">
        <f ca="1">INDIRECT("'"&amp;'交付（変更）申請書_インポート用'!$D$2&amp;"'"&amp;"!H64")&amp;""</f>
        <v/>
      </c>
      <c r="AVX2" s="21" t="str">
        <f ca="1">INDIRECT("'"&amp;'交付（変更）申請書_インポート用'!$D$2&amp;"'"&amp;"!h66")&amp;""</f>
        <v/>
      </c>
      <c r="AVY2" s="21" t="str">
        <f ca="1">INDIRECT("'"&amp;'交付（変更）申請書_インポート用'!$D$2&amp;"'"&amp;"!h68")&amp;""</f>
        <v/>
      </c>
      <c r="AVZ2" s="21" t="str">
        <f ca="1">INDIRECT("'"&amp;'交付（変更）申請書_インポート用'!$D$2&amp;"'"&amp;"!h70")&amp;""</f>
        <v/>
      </c>
      <c r="AWA2" s="21" t="str">
        <f ca="1">INDIRECT("'"&amp;'交付（変更）申請書_インポート用'!$D$2&amp;"'"&amp;"!h72")&amp;""</f>
        <v/>
      </c>
      <c r="AWB2" s="21" t="str">
        <f ca="1">INDIRECT("'"&amp;'交付（変更）申請書_インポート用'!$D$2&amp;"'"&amp;"!h75")&amp;""</f>
        <v/>
      </c>
      <c r="AWC2" s="21" t="str">
        <f ca="1">INDIRECT("'"&amp;'交付（変更）申請書_インポート用'!$D$2&amp;"'"&amp;"!H82")&amp;""</f>
        <v/>
      </c>
      <c r="AWD2" s="21" t="str">
        <f ca="1">INDIRECT("'"&amp;'交付（変更）申請書_インポート用'!$D$2&amp;"'"&amp;"!h84")&amp;""</f>
        <v/>
      </c>
      <c r="AWE2" s="21" t="str">
        <f ca="1">INDIRECT("'"&amp;'交付（変更）申請書_インポート用'!$D$2&amp;"'"&amp;"!h86")&amp;""</f>
        <v/>
      </c>
      <c r="AWF2" s="1" t="str">
        <f ca="1">INDIRECT("'"&amp;'交付（変更）申請書_インポート用'!$E$2&amp;"'"&amp;"!D5")&amp;""</f>
        <v/>
      </c>
      <c r="AWG2" s="1" t="str">
        <f ca="1">INDIRECT("'"&amp;'交付（変更）申請書_インポート用'!$E$2&amp;"'"&amp;"!D6")&amp;""</f>
        <v/>
      </c>
      <c r="AWH2" s="1" t="str">
        <f ca="1">INDIRECT("'"&amp;'交付（変更）申請書_インポート用'!$E$2&amp;"'"&amp;"!F6")&amp;""</f>
        <v/>
      </c>
      <c r="AWI2" s="1" t="str">
        <f ca="1">INDIRECT("'"&amp;'交付（変更）申請書_インポート用'!$E$2&amp;"'"&amp;"!I6")&amp;""</f>
        <v/>
      </c>
      <c r="AWJ2" s="1" t="str">
        <f ca="1">INDIRECT("'"&amp;'交付（変更）申請書_インポート用'!$E$2&amp;"'"&amp;"!D7")&amp;""</f>
        <v/>
      </c>
      <c r="AWK2" s="1" t="str">
        <f ca="1">INDIRECT("'"&amp;'交付（変更）申請書_インポート用'!$E$2&amp;"'"&amp;"!D8")&amp;""</f>
        <v/>
      </c>
      <c r="AWL2" s="1" t="str">
        <f ca="1">INDIRECT("'"&amp;'交付（変更）申請書_インポート用'!$E$2&amp;"'"&amp;"!H22")&amp;""</f>
        <v/>
      </c>
      <c r="AWM2" s="1" t="str">
        <f ca="1">INDIRECT("'"&amp;'交付（変更）申請書_インポート用'!$E$2&amp;"'"&amp;"!H24")&amp;""</f>
        <v/>
      </c>
      <c r="AWN2" s="1" t="str">
        <f ca="1">INDIRECT("'"&amp;'交付（変更）申請書_インポート用'!$E$2&amp;"'"&amp;"!H26")&amp;""</f>
        <v/>
      </c>
      <c r="AWO2" s="1" t="str">
        <f ca="1">INDIRECT("'"&amp;'交付（変更）申請書_インポート用'!$E$2&amp;"'"&amp;"!H28")&amp;""</f>
        <v/>
      </c>
      <c r="AWP2" s="1" t="str">
        <f ca="1">INDIRECT("'"&amp;'交付（変更）申請書_インポート用'!$E$2&amp;"'"&amp;"!H30")&amp;""</f>
        <v/>
      </c>
      <c r="AWQ2" s="1" t="str">
        <f ca="1">INDIRECT("'"&amp;'交付（変更）申請書_インポート用'!$E$2&amp;"'"&amp;"!H32")&amp;""</f>
        <v/>
      </c>
      <c r="AWR2" s="1" t="str">
        <f ca="1">INDIRECT("'"&amp;'交付（変更）申請書_インポート用'!$E$2&amp;"'"&amp;"!H41")&amp;""</f>
        <v/>
      </c>
      <c r="AWS2" s="1" t="str">
        <f ca="1">INDIRECT("'"&amp;'交付（変更）申請書_インポート用'!$E$2&amp;"'"&amp;"!H42")&amp;""</f>
        <v/>
      </c>
      <c r="AWT2" s="1" t="str">
        <f ca="1">INDIRECT("'"&amp;'交付（変更）申請書_インポート用'!$E$2&amp;"'"&amp;"!H43")&amp;""</f>
        <v/>
      </c>
      <c r="AWU2" s="1" t="str">
        <f ca="1">INDIRECT("'"&amp;'交付（変更）申請書_インポート用'!$E$2&amp;"'"&amp;"!H46")&amp;""</f>
        <v/>
      </c>
      <c r="AWV2" s="1" t="str">
        <f ca="1">INDIRECT("'"&amp;'交付（変更）申請書_インポート用'!$E$2&amp;"'"&amp;"!H47")&amp;""</f>
        <v/>
      </c>
      <c r="AWW2" s="1" t="str">
        <f ca="1">INDIRECT("'"&amp;'交付（変更）申請書_インポート用'!$E$2&amp;"'"&amp;"!H48")&amp;""</f>
        <v/>
      </c>
      <c r="AWX2" s="1" t="str">
        <f ca="1">INDIRECT("'"&amp;'交付（変更）申請書_インポート用'!$E$2&amp;"'"&amp;"!H50")&amp;""</f>
        <v/>
      </c>
      <c r="AWY2" s="1" t="str">
        <f ca="1">INDIRECT("'"&amp;'交付（変更）申請書_インポート用'!$E$2&amp;"'"&amp;"!H52")&amp;""</f>
        <v/>
      </c>
      <c r="AWZ2" s="1" t="str">
        <f ca="1">INDIRECT("'"&amp;'交付（変更）申請書_インポート用'!$E$2&amp;"'"&amp;"!H54")&amp;""</f>
        <v/>
      </c>
      <c r="AXA2" s="1" t="str">
        <f ca="1">INDIRECT("'"&amp;'交付（変更）申請書_インポート用'!$E$2&amp;"'"&amp;"!H56")&amp;""</f>
        <v/>
      </c>
      <c r="AXB2" s="1" t="str">
        <f ca="1">INDIRECT("'"&amp;'交付（変更）申請書_インポート用'!$E$2&amp;"'"&amp;"!H59")&amp;""</f>
        <v/>
      </c>
      <c r="AXC2" s="1" t="str">
        <f ca="1">INDIRECT("'"&amp;'交付（変更）申請書_インポート用'!$E$2&amp;"'"&amp;"!H66")&amp;""</f>
        <v/>
      </c>
      <c r="AXD2" s="1" t="str">
        <f ca="1">INDIRECT("'"&amp;'交付（変更）申請書_インポート用'!$E$2&amp;"'"&amp;"!H68")&amp;""</f>
        <v/>
      </c>
      <c r="AXE2" s="1" t="str">
        <f ca="1">INDIRECT("'"&amp;'交付（変更）申請書_インポート用'!$E$2&amp;"'"&amp;"!H70")&amp;""</f>
        <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39"/>
  <sheetViews>
    <sheetView showGridLines="0" tabSelected="1" zoomScaleNormal="100" zoomScaleSheetLayoutView="100" workbookViewId="0">
      <selection activeCell="E4" sqref="E4:K4"/>
    </sheetView>
  </sheetViews>
  <sheetFormatPr defaultColWidth="9" defaultRowHeight="18.75"/>
  <cols>
    <col min="1" max="1" width="4.375" style="43" customWidth="1"/>
    <col min="2" max="2" width="9.25" style="43" bestFit="1" customWidth="1"/>
    <col min="3" max="3" width="10.625" style="43" customWidth="1"/>
    <col min="4" max="4" width="4" style="43" customWidth="1"/>
    <col min="5" max="7" width="10.625" style="43" customWidth="1"/>
    <col min="8" max="8" width="9.5" style="43" customWidth="1"/>
    <col min="9" max="9" width="17.5" style="43" customWidth="1"/>
    <col min="10" max="11" width="15.625" style="43" customWidth="1"/>
    <col min="12" max="12" width="10.875" style="43" hidden="1" customWidth="1"/>
    <col min="13" max="13" width="13.75" style="43" hidden="1" customWidth="1"/>
    <col min="14" max="14" width="14.625" style="43" hidden="1" customWidth="1"/>
    <col min="15" max="15" width="19.25" style="43" hidden="1" customWidth="1"/>
    <col min="16" max="16" width="10.25" style="43" customWidth="1"/>
    <col min="17" max="16384" width="9" style="43"/>
  </cols>
  <sheetData>
    <row r="1" spans="1:16" ht="21.75" customHeight="1">
      <c r="A1" s="114" t="s">
        <v>1530</v>
      </c>
      <c r="B1" s="63"/>
      <c r="P1" s="89">
        <v>46240</v>
      </c>
    </row>
    <row r="2" spans="1:16" ht="29.1" customHeight="1">
      <c r="A2" s="243" t="s">
        <v>149</v>
      </c>
      <c r="B2" s="243"/>
      <c r="C2" s="243"/>
      <c r="D2" s="243"/>
      <c r="E2" s="243"/>
      <c r="F2" s="243"/>
      <c r="G2" s="243"/>
      <c r="H2" s="243"/>
      <c r="I2" s="243"/>
      <c r="J2" s="243"/>
      <c r="K2" s="243"/>
    </row>
    <row r="3" spans="1:16" ht="27" customHeight="1" thickBot="1">
      <c r="A3" s="64" t="s">
        <v>1</v>
      </c>
      <c r="B3" s="64"/>
    </row>
    <row r="4" spans="1:16" ht="27" customHeight="1">
      <c r="A4" s="238" t="s">
        <v>112</v>
      </c>
      <c r="B4" s="239"/>
      <c r="C4" s="239"/>
      <c r="D4" s="239"/>
      <c r="E4" s="250"/>
      <c r="F4" s="250"/>
      <c r="G4" s="250"/>
      <c r="H4" s="250"/>
      <c r="I4" s="250"/>
      <c r="J4" s="250"/>
      <c r="K4" s="250"/>
      <c r="M4" s="68" t="s">
        <v>178</v>
      </c>
      <c r="N4" s="110" t="s">
        <v>182</v>
      </c>
      <c r="O4" s="80" t="s">
        <v>185</v>
      </c>
    </row>
    <row r="5" spans="1:16" ht="27" customHeight="1">
      <c r="A5" s="238" t="s">
        <v>56</v>
      </c>
      <c r="B5" s="239"/>
      <c r="C5" s="239"/>
      <c r="D5" s="239"/>
      <c r="E5" s="211"/>
      <c r="F5" s="212"/>
      <c r="G5" s="212"/>
      <c r="H5" s="207" t="s">
        <v>1589</v>
      </c>
      <c r="I5" s="208"/>
      <c r="J5" s="209"/>
      <c r="K5" s="210"/>
      <c r="M5" s="70" t="s">
        <v>179</v>
      </c>
      <c r="N5" s="111" t="s">
        <v>183</v>
      </c>
      <c r="O5" s="81" t="s">
        <v>186</v>
      </c>
    </row>
    <row r="6" spans="1:16" s="66" customFormat="1" ht="27" customHeight="1">
      <c r="A6" s="158" t="s">
        <v>63</v>
      </c>
      <c r="B6" s="158"/>
      <c r="C6" s="159"/>
      <c r="D6" s="56"/>
      <c r="E6" s="67"/>
      <c r="F6" s="67"/>
      <c r="G6" s="67"/>
      <c r="H6" s="67"/>
      <c r="I6" s="67"/>
      <c r="J6" s="67"/>
      <c r="K6" s="69"/>
      <c r="M6" s="70" t="s">
        <v>180</v>
      </c>
      <c r="N6" s="111" t="s">
        <v>1210</v>
      </c>
      <c r="O6" s="66" t="s">
        <v>187</v>
      </c>
    </row>
    <row r="7" spans="1:16" ht="27" customHeight="1">
      <c r="A7" s="244" t="s">
        <v>113</v>
      </c>
      <c r="B7" s="244"/>
      <c r="C7" s="244"/>
      <c r="D7" s="244"/>
      <c r="E7" s="250"/>
      <c r="F7" s="250"/>
      <c r="G7" s="250"/>
      <c r="H7" s="250"/>
      <c r="I7" s="250"/>
      <c r="J7" s="250"/>
      <c r="K7" s="250"/>
      <c r="M7" s="70" t="s">
        <v>181</v>
      </c>
      <c r="N7" s="111" t="s">
        <v>1211</v>
      </c>
      <c r="O7" s="81" t="s">
        <v>1359</v>
      </c>
    </row>
    <row r="8" spans="1:16" ht="27" customHeight="1" thickBot="1">
      <c r="A8" s="244" t="s">
        <v>137</v>
      </c>
      <c r="B8" s="244"/>
      <c r="C8" s="244"/>
      <c r="D8" s="244"/>
      <c r="E8" s="211"/>
      <c r="F8" s="212"/>
      <c r="G8" s="227"/>
      <c r="H8" s="238" t="s">
        <v>140</v>
      </c>
      <c r="I8" s="240"/>
      <c r="J8" s="211"/>
      <c r="K8" s="227"/>
      <c r="M8" s="71" t="s">
        <v>1209</v>
      </c>
      <c r="N8" s="111" t="s">
        <v>1212</v>
      </c>
      <c r="O8" s="81" t="s">
        <v>188</v>
      </c>
    </row>
    <row r="9" spans="1:16" ht="27" customHeight="1">
      <c r="A9" s="151" t="s">
        <v>139</v>
      </c>
      <c r="B9" s="152"/>
      <c r="C9" s="152"/>
      <c r="D9" s="153"/>
      <c r="E9" s="211"/>
      <c r="F9" s="212"/>
      <c r="G9" s="227"/>
      <c r="H9" s="238" t="s">
        <v>141</v>
      </c>
      <c r="I9" s="240"/>
      <c r="J9" s="211"/>
      <c r="K9" s="227"/>
      <c r="N9" s="111" t="s">
        <v>1213</v>
      </c>
      <c r="O9" s="81" t="s">
        <v>189</v>
      </c>
    </row>
    <row r="10" spans="1:16" ht="27" customHeight="1">
      <c r="A10" s="247" t="s">
        <v>135</v>
      </c>
      <c r="B10" s="248"/>
      <c r="C10" s="248"/>
      <c r="D10" s="249"/>
      <c r="E10" s="245"/>
      <c r="F10" s="251"/>
      <c r="G10" s="246"/>
      <c r="H10" s="241" t="s">
        <v>136</v>
      </c>
      <c r="I10" s="242"/>
      <c r="J10" s="245"/>
      <c r="K10" s="246"/>
      <c r="N10" s="111" t="s">
        <v>1214</v>
      </c>
      <c r="O10" s="81" t="s">
        <v>190</v>
      </c>
    </row>
    <row r="11" spans="1:16" ht="27" customHeight="1" thickBot="1">
      <c r="A11" s="160" t="s">
        <v>191</v>
      </c>
      <c r="B11" s="161"/>
      <c r="C11" s="161"/>
      <c r="D11" s="162"/>
      <c r="E11" s="216"/>
      <c r="F11" s="218"/>
      <c r="G11" s="217"/>
      <c r="H11" s="236" t="s">
        <v>192</v>
      </c>
      <c r="I11" s="237"/>
      <c r="J11" s="216"/>
      <c r="K11" s="217"/>
      <c r="N11" s="111" t="s">
        <v>1215</v>
      </c>
      <c r="O11" s="82" t="s">
        <v>184</v>
      </c>
    </row>
    <row r="12" spans="1:16" ht="27" customHeight="1">
      <c r="A12" s="151" t="s">
        <v>142</v>
      </c>
      <c r="B12" s="152"/>
      <c r="C12" s="152"/>
      <c r="D12" s="153"/>
      <c r="E12" s="209"/>
      <c r="F12" s="215"/>
      <c r="G12" s="210"/>
      <c r="H12" s="151" t="s">
        <v>143</v>
      </c>
      <c r="I12" s="153"/>
      <c r="J12" s="209"/>
      <c r="K12" s="210"/>
      <c r="N12" s="111" t="s">
        <v>1216</v>
      </c>
    </row>
    <row r="13" spans="1:16" ht="27" customHeight="1">
      <c r="A13" s="238" t="s">
        <v>64</v>
      </c>
      <c r="B13" s="239"/>
      <c r="C13" s="239"/>
      <c r="D13" s="240"/>
      <c r="E13" s="211"/>
      <c r="F13" s="212"/>
      <c r="G13" s="227"/>
      <c r="H13" s="207" t="s">
        <v>1399</v>
      </c>
      <c r="I13" s="208"/>
      <c r="J13" s="211"/>
      <c r="K13" s="227"/>
      <c r="L13" s="95"/>
      <c r="N13" s="111" t="s">
        <v>1217</v>
      </c>
      <c r="P13" s="95"/>
    </row>
    <row r="14" spans="1:16" ht="27" customHeight="1">
      <c r="A14" s="238" t="s">
        <v>198</v>
      </c>
      <c r="B14" s="239"/>
      <c r="C14" s="239"/>
      <c r="D14" s="240"/>
      <c r="E14" s="211"/>
      <c r="F14" s="212"/>
      <c r="G14" s="212"/>
      <c r="H14" s="228"/>
      <c r="I14" s="229"/>
      <c r="J14" s="230"/>
      <c r="K14" s="230"/>
      <c r="N14" s="111" t="s">
        <v>1218</v>
      </c>
      <c r="P14" s="66"/>
    </row>
    <row r="15" spans="1:16" ht="27" customHeight="1">
      <c r="A15" s="200" t="s">
        <v>65</v>
      </c>
      <c r="B15" s="200"/>
      <c r="C15" s="200"/>
      <c r="D15" s="200"/>
      <c r="E15" s="225"/>
      <c r="F15" s="225"/>
      <c r="G15" s="225"/>
      <c r="H15" s="225"/>
      <c r="I15" s="225"/>
      <c r="J15" s="226"/>
      <c r="K15" s="226"/>
      <c r="L15" s="43" t="str">
        <f>IF(AND(E15&gt;=1000,E16&gt;=1000,E17&gt;=3),"大規模","中小")</f>
        <v>中小</v>
      </c>
      <c r="N15" s="111" t="s">
        <v>1219</v>
      </c>
    </row>
    <row r="16" spans="1:16" ht="32.1" customHeight="1">
      <c r="A16" s="200" t="s">
        <v>66</v>
      </c>
      <c r="B16" s="200"/>
      <c r="C16" s="200"/>
      <c r="D16" s="200"/>
      <c r="E16" s="231"/>
      <c r="F16" s="232"/>
      <c r="G16" s="233"/>
      <c r="H16" s="234" t="s">
        <v>1602</v>
      </c>
      <c r="I16" s="235"/>
      <c r="J16" s="231"/>
      <c r="K16" s="233"/>
      <c r="N16" s="111" t="s">
        <v>1220</v>
      </c>
    </row>
    <row r="17" spans="1:22" ht="27" customHeight="1">
      <c r="A17" s="200" t="s">
        <v>5</v>
      </c>
      <c r="B17" s="200"/>
      <c r="C17" s="200"/>
      <c r="D17" s="200"/>
      <c r="E17" s="225"/>
      <c r="F17" s="225"/>
      <c r="G17" s="225"/>
      <c r="H17" s="225"/>
      <c r="I17" s="225"/>
      <c r="J17" s="225"/>
      <c r="K17" s="225"/>
      <c r="N17" s="111" t="s">
        <v>1221</v>
      </c>
    </row>
    <row r="18" spans="1:22" s="66" customFormat="1" ht="27" customHeight="1">
      <c r="A18" s="163" t="s">
        <v>153</v>
      </c>
      <c r="B18" s="56"/>
      <c r="C18" s="72"/>
      <c r="D18" s="72"/>
      <c r="E18" s="91"/>
      <c r="F18" s="91"/>
      <c r="G18" s="91"/>
      <c r="H18" s="184"/>
      <c r="I18" s="222"/>
      <c r="J18" s="223"/>
      <c r="K18" s="224"/>
      <c r="N18" s="111" t="s">
        <v>1222</v>
      </c>
    </row>
    <row r="19" spans="1:22" ht="27" customHeight="1">
      <c r="A19" s="203" t="s">
        <v>154</v>
      </c>
      <c r="B19" s="203"/>
      <c r="C19" s="203"/>
      <c r="D19" s="203"/>
      <c r="E19" s="204" t="str">
        <f>IF(AND('1-②交付申請者及び申請額の詳細'!AG51&gt;=1,'1-②交付申請者及び申請額の詳細'!AK51&gt;=1),"BIM活用型(BIM+LCCO2)",IF('1-②交付申請者及び申請額の詳細'!AG51&gt;=1,"BIM活用型(BIMのみ)",IF('1-②交付申請者及び申請額の詳細'!AK51&gt;=1,"LCCO2実施型(LCCO2のみ)","")))</f>
        <v/>
      </c>
      <c r="F19" s="204"/>
      <c r="G19" s="204"/>
      <c r="H19" s="204"/>
      <c r="N19" s="111" t="s">
        <v>1223</v>
      </c>
    </row>
    <row r="20" spans="1:22" ht="27" customHeight="1">
      <c r="A20" s="205" t="s">
        <v>195</v>
      </c>
      <c r="B20" s="205"/>
      <c r="C20" s="205"/>
      <c r="D20" s="205"/>
      <c r="E20" s="206">
        <f>'1-②交付申請者及び申請額の詳細'!AF51+'1-②交付申請者及び申請額の詳細'!AJ51</f>
        <v>0</v>
      </c>
      <c r="F20" s="206"/>
      <c r="G20" s="206"/>
      <c r="H20" s="206"/>
      <c r="I20" s="219" t="s">
        <v>1588</v>
      </c>
      <c r="J20" s="220"/>
      <c r="K20" s="220"/>
      <c r="N20" s="111" t="s">
        <v>1224</v>
      </c>
    </row>
    <row r="21" spans="1:22" ht="27" customHeight="1">
      <c r="A21" s="205" t="s">
        <v>155</v>
      </c>
      <c r="B21" s="205"/>
      <c r="C21" s="205"/>
      <c r="D21" s="205"/>
      <c r="E21" s="206">
        <f>'1-②交付申請者及び申請額の詳細'!AL51</f>
        <v>0</v>
      </c>
      <c r="F21" s="206"/>
      <c r="G21" s="206"/>
      <c r="H21" s="206"/>
      <c r="I21" s="221"/>
      <c r="J21" s="220"/>
      <c r="K21" s="220"/>
      <c r="N21" s="111" t="s">
        <v>1225</v>
      </c>
    </row>
    <row r="22" spans="1:22" s="66" customFormat="1" ht="27" customHeight="1">
      <c r="A22" s="65" t="s">
        <v>152</v>
      </c>
      <c r="B22" s="65"/>
      <c r="N22" s="111" t="s">
        <v>1360</v>
      </c>
    </row>
    <row r="23" spans="1:22" ht="27" customHeight="1">
      <c r="A23" s="199" t="s">
        <v>6</v>
      </c>
      <c r="B23" s="199"/>
      <c r="C23" s="199"/>
      <c r="D23" s="199"/>
      <c r="E23" s="164"/>
      <c r="F23" s="201" t="s">
        <v>45</v>
      </c>
      <c r="G23" s="201"/>
      <c r="H23" s="201"/>
      <c r="I23" s="201"/>
      <c r="J23" s="201"/>
      <c r="K23" s="202"/>
      <c r="L23" s="42" t="b">
        <v>0</v>
      </c>
      <c r="N23" s="111" t="s">
        <v>1226</v>
      </c>
      <c r="V23" s="66"/>
    </row>
    <row r="24" spans="1:22" ht="27" customHeight="1">
      <c r="A24" s="199"/>
      <c r="B24" s="199"/>
      <c r="C24" s="199"/>
      <c r="D24" s="199"/>
      <c r="E24" s="165"/>
      <c r="F24" s="201" t="s">
        <v>46</v>
      </c>
      <c r="G24" s="201"/>
      <c r="H24" s="201"/>
      <c r="I24" s="201"/>
      <c r="J24" s="201"/>
      <c r="K24" s="202"/>
      <c r="L24" s="42" t="b">
        <v>0</v>
      </c>
      <c r="N24" s="111" t="s">
        <v>1227</v>
      </c>
      <c r="V24" s="66"/>
    </row>
    <row r="25" spans="1:22" ht="27" customHeight="1">
      <c r="A25" s="199"/>
      <c r="B25" s="199"/>
      <c r="C25" s="199"/>
      <c r="D25" s="199"/>
      <c r="E25" s="165"/>
      <c r="F25" s="201" t="s">
        <v>47</v>
      </c>
      <c r="G25" s="201"/>
      <c r="H25" s="201"/>
      <c r="I25" s="201"/>
      <c r="J25" s="201"/>
      <c r="K25" s="202"/>
      <c r="L25" s="42" t="b">
        <v>0</v>
      </c>
      <c r="N25" s="111" t="s">
        <v>1228</v>
      </c>
      <c r="V25" s="66"/>
    </row>
    <row r="26" spans="1:22" ht="27" customHeight="1">
      <c r="A26" s="199"/>
      <c r="B26" s="199"/>
      <c r="C26" s="199"/>
      <c r="D26" s="199"/>
      <c r="E26" s="165"/>
      <c r="F26" s="201" t="s">
        <v>48</v>
      </c>
      <c r="G26" s="201"/>
      <c r="H26" s="201"/>
      <c r="I26" s="201"/>
      <c r="J26" s="201"/>
      <c r="K26" s="202"/>
      <c r="L26" s="42" t="b">
        <v>0</v>
      </c>
      <c r="N26" s="111" t="s">
        <v>1229</v>
      </c>
      <c r="V26" s="66"/>
    </row>
    <row r="27" spans="1:22" ht="27" customHeight="1">
      <c r="A27" s="199"/>
      <c r="B27" s="199"/>
      <c r="C27" s="199"/>
      <c r="D27" s="199"/>
      <c r="E27" s="165"/>
      <c r="F27" s="201" t="s">
        <v>49</v>
      </c>
      <c r="G27" s="201"/>
      <c r="H27" s="201"/>
      <c r="I27" s="201"/>
      <c r="J27" s="201"/>
      <c r="K27" s="202"/>
      <c r="L27" s="42" t="b">
        <v>0</v>
      </c>
      <c r="N27" s="111" t="s">
        <v>1230</v>
      </c>
    </row>
    <row r="28" spans="1:22" ht="27" customHeight="1">
      <c r="A28" s="199"/>
      <c r="B28" s="199"/>
      <c r="C28" s="199"/>
      <c r="D28" s="199"/>
      <c r="E28" s="165"/>
      <c r="F28" s="201" t="s">
        <v>50</v>
      </c>
      <c r="G28" s="201"/>
      <c r="H28" s="201"/>
      <c r="I28" s="201"/>
      <c r="J28" s="201"/>
      <c r="K28" s="202"/>
      <c r="L28" s="42" t="b">
        <v>0</v>
      </c>
      <c r="N28" s="111" t="s">
        <v>1231</v>
      </c>
    </row>
    <row r="29" spans="1:22" ht="27" customHeight="1">
      <c r="A29" s="199"/>
      <c r="B29" s="199"/>
      <c r="C29" s="199"/>
      <c r="D29" s="199"/>
      <c r="E29" s="165"/>
      <c r="F29" s="201" t="s">
        <v>51</v>
      </c>
      <c r="G29" s="201"/>
      <c r="H29" s="201"/>
      <c r="I29" s="201"/>
      <c r="J29" s="201"/>
      <c r="K29" s="202"/>
      <c r="L29" s="42" t="b">
        <v>0</v>
      </c>
      <c r="N29" s="111" t="s">
        <v>1232</v>
      </c>
    </row>
    <row r="30" spans="1:22" ht="27" customHeight="1" thickBot="1">
      <c r="A30" s="199" t="s">
        <v>7</v>
      </c>
      <c r="B30" s="199"/>
      <c r="C30" s="199" t="s">
        <v>8</v>
      </c>
      <c r="D30" s="199"/>
      <c r="E30" s="165" t="s">
        <v>22</v>
      </c>
      <c r="F30" s="201" t="s">
        <v>23</v>
      </c>
      <c r="G30" s="201"/>
      <c r="H30" s="201"/>
      <c r="I30" s="201"/>
      <c r="J30" s="201"/>
      <c r="K30" s="202"/>
      <c r="L30" s="42" t="b">
        <v>0</v>
      </c>
      <c r="N30" s="112" t="s">
        <v>129</v>
      </c>
    </row>
    <row r="31" spans="1:22" ht="27" customHeight="1">
      <c r="A31" s="199"/>
      <c r="B31" s="199"/>
      <c r="C31" s="199" t="s">
        <v>9</v>
      </c>
      <c r="D31" s="199"/>
      <c r="E31" s="165" t="s">
        <v>52</v>
      </c>
      <c r="F31" s="44" t="s">
        <v>24</v>
      </c>
      <c r="G31" s="44"/>
      <c r="H31" s="169"/>
      <c r="I31" s="154" t="s">
        <v>25</v>
      </c>
      <c r="J31" s="154"/>
      <c r="K31" s="90"/>
      <c r="L31" s="42" t="b">
        <v>0</v>
      </c>
      <c r="M31" s="42" t="b">
        <v>0</v>
      </c>
    </row>
    <row r="32" spans="1:22" ht="27" customHeight="1">
      <c r="A32" s="199"/>
      <c r="B32" s="199"/>
      <c r="C32" s="199" t="s">
        <v>10</v>
      </c>
      <c r="D32" s="199"/>
      <c r="E32" s="166" t="s">
        <v>53</v>
      </c>
      <c r="F32" s="45" t="s">
        <v>26</v>
      </c>
      <c r="G32" s="46"/>
      <c r="H32" s="170"/>
      <c r="I32" s="46" t="s">
        <v>1400</v>
      </c>
      <c r="J32" s="170"/>
      <c r="K32" s="47" t="s">
        <v>28</v>
      </c>
      <c r="L32" s="42" t="b">
        <v>0</v>
      </c>
      <c r="M32" s="42" t="b">
        <v>0</v>
      </c>
      <c r="N32" s="42" t="b">
        <v>0</v>
      </c>
    </row>
    <row r="33" spans="1:14" ht="27" customHeight="1">
      <c r="A33" s="199"/>
      <c r="B33" s="199"/>
      <c r="C33" s="199"/>
      <c r="D33" s="199"/>
      <c r="E33" s="167"/>
      <c r="F33" s="48" t="s">
        <v>29</v>
      </c>
      <c r="G33" s="49"/>
      <c r="H33" s="171"/>
      <c r="I33" s="49" t="s">
        <v>30</v>
      </c>
      <c r="J33" s="171"/>
      <c r="K33" s="50" t="s">
        <v>55</v>
      </c>
      <c r="L33" s="42" t="b">
        <v>0</v>
      </c>
      <c r="M33" s="42" t="b">
        <v>0</v>
      </c>
      <c r="N33" s="42" t="b">
        <v>0</v>
      </c>
    </row>
    <row r="34" spans="1:14" ht="27" customHeight="1">
      <c r="A34" s="199"/>
      <c r="B34" s="199"/>
      <c r="C34" s="199" t="s">
        <v>11</v>
      </c>
      <c r="D34" s="199"/>
      <c r="E34" s="168"/>
      <c r="F34" s="51" t="s">
        <v>31</v>
      </c>
      <c r="G34" s="52"/>
      <c r="H34" s="172"/>
      <c r="I34" s="52" t="s">
        <v>32</v>
      </c>
      <c r="J34" s="172"/>
      <c r="K34" s="53" t="s">
        <v>33</v>
      </c>
      <c r="L34" s="42" t="b">
        <v>0</v>
      </c>
      <c r="M34" s="42" t="b">
        <v>0</v>
      </c>
      <c r="N34" s="42" t="b">
        <v>0</v>
      </c>
    </row>
    <row r="35" spans="1:14" ht="27" customHeight="1">
      <c r="A35" s="199"/>
      <c r="B35" s="199"/>
      <c r="C35" s="199"/>
      <c r="D35" s="199"/>
      <c r="E35" s="168"/>
      <c r="F35" s="51" t="s">
        <v>34</v>
      </c>
      <c r="G35" s="52"/>
      <c r="H35" s="172"/>
      <c r="I35" s="51" t="s">
        <v>35</v>
      </c>
      <c r="J35" s="172"/>
      <c r="K35" s="94" t="s">
        <v>54</v>
      </c>
      <c r="L35" s="42" t="b">
        <v>0</v>
      </c>
      <c r="M35" s="42" t="b">
        <v>0</v>
      </c>
      <c r="N35" s="42" t="b">
        <v>0</v>
      </c>
    </row>
    <row r="36" spans="1:14" ht="27" customHeight="1">
      <c r="A36" s="199"/>
      <c r="B36" s="199"/>
      <c r="C36" s="199"/>
      <c r="D36" s="199"/>
      <c r="E36" s="168"/>
      <c r="F36" s="213" t="s">
        <v>36</v>
      </c>
      <c r="G36" s="213"/>
      <c r="H36" s="213"/>
      <c r="I36" s="213"/>
      <c r="J36" s="213"/>
      <c r="K36" s="214"/>
      <c r="L36" s="42" t="b">
        <v>0</v>
      </c>
    </row>
    <row r="37" spans="1:14" ht="27" customHeight="1">
      <c r="A37" s="199"/>
      <c r="B37" s="199"/>
      <c r="C37" s="199"/>
      <c r="D37" s="199"/>
      <c r="E37" s="167"/>
      <c r="F37" s="48" t="s">
        <v>37</v>
      </c>
      <c r="G37" s="49"/>
      <c r="H37" s="171"/>
      <c r="I37" s="48" t="s">
        <v>38</v>
      </c>
      <c r="J37" s="171"/>
      <c r="K37" s="50" t="s">
        <v>39</v>
      </c>
      <c r="L37" s="42" t="b">
        <v>0</v>
      </c>
      <c r="M37" s="42" t="b">
        <v>0</v>
      </c>
      <c r="N37" s="42" t="b">
        <v>0</v>
      </c>
    </row>
    <row r="38" spans="1:14" ht="27" customHeight="1">
      <c r="A38" s="199"/>
      <c r="B38" s="199"/>
      <c r="C38" s="199" t="s">
        <v>12</v>
      </c>
      <c r="D38" s="199"/>
      <c r="E38" s="165"/>
      <c r="F38" s="93" t="s">
        <v>40</v>
      </c>
      <c r="G38" s="93"/>
      <c r="H38" s="169"/>
      <c r="I38" s="154" t="s">
        <v>41</v>
      </c>
      <c r="J38" s="169"/>
      <c r="K38" s="90" t="s">
        <v>42</v>
      </c>
      <c r="L38" s="42" t="b">
        <v>0</v>
      </c>
      <c r="M38" s="42" t="b">
        <v>0</v>
      </c>
      <c r="N38" s="42" t="b">
        <v>0</v>
      </c>
    </row>
    <row r="39" spans="1:14" ht="24.95" customHeight="1">
      <c r="A39" s="43" t="s">
        <v>13</v>
      </c>
    </row>
  </sheetData>
  <sheetProtection algorithmName="SHA-512" hashValue="Rm+/jDGG1agIE9a/hT5ZroTtdtKcdzjJ3BS1s1mxDgjMUYB5K2C4+YmJzStwStG/tjSDF2jqeydINFOE1h6xxw==" saltValue="dxyvv6IDiAuDyHSjb8r00w==" spinCount="100000" sheet="1" objects="1" scenarios="1" selectLockedCells="1"/>
  <dataConsolidate/>
  <mergeCells count="65">
    <mergeCell ref="A2:K2"/>
    <mergeCell ref="A7:D7"/>
    <mergeCell ref="A4:D4"/>
    <mergeCell ref="A5:D5"/>
    <mergeCell ref="J10:K10"/>
    <mergeCell ref="J8:K8"/>
    <mergeCell ref="J9:K9"/>
    <mergeCell ref="A8:D8"/>
    <mergeCell ref="H8:I8"/>
    <mergeCell ref="E8:G8"/>
    <mergeCell ref="E9:G9"/>
    <mergeCell ref="H9:I9"/>
    <mergeCell ref="A10:D10"/>
    <mergeCell ref="E4:K4"/>
    <mergeCell ref="E7:K7"/>
    <mergeCell ref="E10:G10"/>
    <mergeCell ref="H11:I11"/>
    <mergeCell ref="A15:D15"/>
    <mergeCell ref="A13:D13"/>
    <mergeCell ref="A14:D14"/>
    <mergeCell ref="H10:I10"/>
    <mergeCell ref="I18:K18"/>
    <mergeCell ref="E17:K17"/>
    <mergeCell ref="E15:K15"/>
    <mergeCell ref="E13:G13"/>
    <mergeCell ref="H13:I13"/>
    <mergeCell ref="J13:K13"/>
    <mergeCell ref="E14:G14"/>
    <mergeCell ref="H14:I14"/>
    <mergeCell ref="J14:K14"/>
    <mergeCell ref="E16:G16"/>
    <mergeCell ref="H16:I16"/>
    <mergeCell ref="J16:K16"/>
    <mergeCell ref="H5:I5"/>
    <mergeCell ref="J5:K5"/>
    <mergeCell ref="E5:G5"/>
    <mergeCell ref="F36:K36"/>
    <mergeCell ref="F23:K23"/>
    <mergeCell ref="F24:K24"/>
    <mergeCell ref="F25:K25"/>
    <mergeCell ref="F26:K26"/>
    <mergeCell ref="F27:K27"/>
    <mergeCell ref="F28:K28"/>
    <mergeCell ref="F30:K30"/>
    <mergeCell ref="E12:G12"/>
    <mergeCell ref="J12:K12"/>
    <mergeCell ref="J11:K11"/>
    <mergeCell ref="E11:G11"/>
    <mergeCell ref="I20:K21"/>
    <mergeCell ref="A23:D29"/>
    <mergeCell ref="A17:D17"/>
    <mergeCell ref="A16:D16"/>
    <mergeCell ref="F29:K29"/>
    <mergeCell ref="C38:D38"/>
    <mergeCell ref="C34:D37"/>
    <mergeCell ref="C32:D33"/>
    <mergeCell ref="C31:D31"/>
    <mergeCell ref="C30:D30"/>
    <mergeCell ref="A30:B38"/>
    <mergeCell ref="A19:D19"/>
    <mergeCell ref="E19:H19"/>
    <mergeCell ref="A20:D20"/>
    <mergeCell ref="E20:H20"/>
    <mergeCell ref="A21:D21"/>
    <mergeCell ref="E21:H21"/>
  </mergeCells>
  <phoneticPr fontId="2"/>
  <conditionalFormatting sqref="E11:G11">
    <cfRule type="expression" dxfId="43" priority="3">
      <formula>$E$10&lt;&gt;"その他"</formula>
    </cfRule>
  </conditionalFormatting>
  <conditionalFormatting sqref="E23:K29">
    <cfRule type="expression" dxfId="42" priority="5">
      <formula>OR($L$23=TRUE,$L$24=TRUE,$L$25=TRUE,$L$26=TRUE,$L$27=TRUE,$L$28=TRUE,$L$29=TRUE)</formula>
    </cfRule>
  </conditionalFormatting>
  <conditionalFormatting sqref="E30:K38">
    <cfRule type="expression" dxfId="41" priority="14">
      <formula>OR($L$30=TRUE,$L$31=TRUE,$M$31=TRUE,$L$32=TRUE,$M$32=TRUE,$N$32=TRUE,$L$33=TRUE,$M$33=TRUE,$N$33=TRUE,$L$34=TRUE,$M$34=TRUE,$N$34=TRUE,$L$35=TRUE,$M$35=TRUE,$N$35=TRUE,$L$36=TRUE,$L$37=TRUE,$M$37=TRUE,$N$37=TRUE,$L$38=TRUE,$M$38=TRUE,$N$38=TRUE)</formula>
    </cfRule>
  </conditionalFormatting>
  <conditionalFormatting sqref="J8:K13 E8:G14 J16 E4:K4 E5:G5 J5:K5 E7:K7 E15:K15 E16 E17:K17">
    <cfRule type="expression" dxfId="40" priority="76">
      <formula>E4&lt;&gt;""</formula>
    </cfRule>
  </conditionalFormatting>
  <conditionalFormatting sqref="J11:K11">
    <cfRule type="expression" dxfId="39" priority="2">
      <formula>$J$10&lt;&gt;"その他"</formula>
    </cfRule>
  </conditionalFormatting>
  <conditionalFormatting sqref="J13:K13">
    <cfRule type="expression" dxfId="38" priority="4">
      <formula>$E$13&lt;&gt;"既存"</formula>
    </cfRule>
  </conditionalFormatting>
  <conditionalFormatting sqref="J16:K16">
    <cfRule type="expression" dxfId="37" priority="1">
      <formula>OR($E$14="",$E$14="新築")</formula>
    </cfRule>
  </conditionalFormatting>
  <dataValidations count="9">
    <dataValidation type="whole" operator="greaterThanOrEqual" allowBlank="1" showInputMessage="1" showErrorMessage="1" error="地階を除く階数が1以上である必要があります。" sqref="E17" xr:uid="{00000000-0002-0000-0100-000000000000}">
      <formula1>1</formula1>
    </dataValidation>
    <dataValidation type="whole" operator="greaterThanOrEqual" allowBlank="1" showInputMessage="1" showErrorMessage="1" error="延べ面積が1㎡以上である必要があります。_x000a_※小数点以下は切り捨て" sqref="E16" xr:uid="{00000000-0002-0000-0100-000002000000}">
      <formula1>1</formula1>
    </dataValidation>
    <dataValidation type="list" allowBlank="1" showInputMessage="1" showErrorMessage="1" sqref="E13" xr:uid="{00000000-0002-0000-0100-000004000000}">
      <formula1>"新規,既存"</formula1>
    </dataValidation>
    <dataValidation type="list" allowBlank="1" showInputMessage="1" showErrorMessage="1" sqref="E14" xr:uid="{00000000-0002-0000-0100-000005000000}">
      <formula1>$M$4:$M$8</formula1>
    </dataValidation>
    <dataValidation type="list" allowBlank="1" showInputMessage="1" showErrorMessage="1" sqref="J10:K10" xr:uid="{00000000-0002-0000-0100-000006000000}">
      <formula1>$O$4:$O$11</formula1>
    </dataValidation>
    <dataValidation type="list" allowBlank="1" showInputMessage="1" showErrorMessage="1" sqref="E10:G10" xr:uid="{00000000-0002-0000-0100-000007000000}">
      <formula1>$N$4:$N$30</formula1>
    </dataValidation>
    <dataValidation type="date" allowBlank="1" showInputMessage="1" showErrorMessage="1" error="2026/4/11のように日付を入力してください。" sqref="J5:K5 E12:G12 J12:K12" xr:uid="{F777F0B8-5D6F-4665-B87E-67DD9E6BA073}">
      <formula1>1</formula1>
      <formula2>401769</formula2>
    </dataValidation>
    <dataValidation imeMode="halfAlpha" allowBlank="1" showInputMessage="1" showErrorMessage="1" sqref="E5:G5 J13:K13" xr:uid="{4E816DBA-2CD4-4D36-BC19-531ED21C02A7}"/>
    <dataValidation type="whole" imeMode="halfAlpha" operator="greaterThanOrEqual" allowBlank="1" showInputMessage="1" showErrorMessage="1" error="地区面積が1㎡以上である必要があります。_x000a_※小数点以下は切り捨て" sqref="E15:K15" xr:uid="{FC25A79F-6237-42C6-A546-E5813EC70390}">
      <formula1>1</formula1>
    </dataValidation>
  </dataValidations>
  <pageMargins left="0.47244094488188981" right="0.39370078740157483" top="0.35433070866141736" bottom="0.35433070866141736" header="0.31496062992125984" footer="0.31496062992125984"/>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4</xdr:col>
                    <xdr:colOff>371475</xdr:colOff>
                    <xdr:row>29</xdr:row>
                    <xdr:rowOff>38100</xdr:rowOff>
                  </from>
                  <to>
                    <xdr:col>4</xdr:col>
                    <xdr:colOff>609600</xdr:colOff>
                    <xdr:row>29</xdr:row>
                    <xdr:rowOff>285750</xdr:rowOff>
                  </to>
                </anchor>
              </controlPr>
            </control>
          </mc:Choice>
        </mc:AlternateContent>
        <mc:AlternateContent xmlns:mc="http://schemas.openxmlformats.org/markup-compatibility/2006">
          <mc:Choice Requires="x14">
            <control shapeId="15365" r:id="rId5" name="Check Box 5">
              <controlPr defaultSize="0" autoFill="0" autoLine="0" autoPict="0">
                <anchor moveWithCells="1">
                  <from>
                    <xdr:col>9</xdr:col>
                    <xdr:colOff>561975</xdr:colOff>
                    <xdr:row>33</xdr:row>
                    <xdr:rowOff>47625</xdr:rowOff>
                  </from>
                  <to>
                    <xdr:col>9</xdr:col>
                    <xdr:colOff>800100</xdr:colOff>
                    <xdr:row>33</xdr:row>
                    <xdr:rowOff>295275</xdr:rowOff>
                  </to>
                </anchor>
              </controlPr>
            </control>
          </mc:Choice>
        </mc:AlternateContent>
        <mc:AlternateContent xmlns:mc="http://schemas.openxmlformats.org/markup-compatibility/2006">
          <mc:Choice Requires="x14">
            <control shapeId="15367" r:id="rId6" name="Check Box 7">
              <controlPr defaultSize="0" autoFill="0" autoLine="0" autoPict="0">
                <anchor moveWithCells="1">
                  <from>
                    <xdr:col>4</xdr:col>
                    <xdr:colOff>371475</xdr:colOff>
                    <xdr:row>35</xdr:row>
                    <xdr:rowOff>28575</xdr:rowOff>
                  </from>
                  <to>
                    <xdr:col>4</xdr:col>
                    <xdr:colOff>609600</xdr:colOff>
                    <xdr:row>35</xdr:row>
                    <xdr:rowOff>276225</xdr:rowOff>
                  </to>
                </anchor>
              </controlPr>
            </control>
          </mc:Choice>
        </mc:AlternateContent>
        <mc:AlternateContent xmlns:mc="http://schemas.openxmlformats.org/markup-compatibility/2006">
          <mc:Choice Requires="x14">
            <control shapeId="15368" r:id="rId7" name="Check Box 8">
              <controlPr defaultSize="0" autoFill="0" autoLine="0" autoPict="0">
                <anchor moveWithCells="1">
                  <from>
                    <xdr:col>9</xdr:col>
                    <xdr:colOff>561975</xdr:colOff>
                    <xdr:row>34</xdr:row>
                    <xdr:rowOff>38100</xdr:rowOff>
                  </from>
                  <to>
                    <xdr:col>9</xdr:col>
                    <xdr:colOff>800100</xdr:colOff>
                    <xdr:row>34</xdr:row>
                    <xdr:rowOff>285750</xdr:rowOff>
                  </to>
                </anchor>
              </controlPr>
            </control>
          </mc:Choice>
        </mc:AlternateContent>
        <mc:AlternateContent xmlns:mc="http://schemas.openxmlformats.org/markup-compatibility/2006">
          <mc:Choice Requires="x14">
            <control shapeId="15370" r:id="rId8" name="Check Box 10">
              <controlPr defaultSize="0" autoFill="0" autoLine="0" autoPict="0">
                <anchor moveWithCells="1">
                  <from>
                    <xdr:col>9</xdr:col>
                    <xdr:colOff>561975</xdr:colOff>
                    <xdr:row>36</xdr:row>
                    <xdr:rowOff>38100</xdr:rowOff>
                  </from>
                  <to>
                    <xdr:col>9</xdr:col>
                    <xdr:colOff>800100</xdr:colOff>
                    <xdr:row>36</xdr:row>
                    <xdr:rowOff>285750</xdr:rowOff>
                  </to>
                </anchor>
              </controlPr>
            </control>
          </mc:Choice>
        </mc:AlternateContent>
        <mc:AlternateContent xmlns:mc="http://schemas.openxmlformats.org/markup-compatibility/2006">
          <mc:Choice Requires="x14">
            <control shapeId="15371" r:id="rId9" name="Check Box 11">
              <controlPr defaultSize="0" autoFill="0" autoLine="0" autoPict="0">
                <anchor moveWithCells="1">
                  <from>
                    <xdr:col>4</xdr:col>
                    <xdr:colOff>371475</xdr:colOff>
                    <xdr:row>30</xdr:row>
                    <xdr:rowOff>28575</xdr:rowOff>
                  </from>
                  <to>
                    <xdr:col>4</xdr:col>
                    <xdr:colOff>609600</xdr:colOff>
                    <xdr:row>30</xdr:row>
                    <xdr:rowOff>276225</xdr:rowOff>
                  </to>
                </anchor>
              </controlPr>
            </control>
          </mc:Choice>
        </mc:AlternateContent>
        <mc:AlternateContent xmlns:mc="http://schemas.openxmlformats.org/markup-compatibility/2006">
          <mc:Choice Requires="x14">
            <control shapeId="15372" r:id="rId10" name="Check Box 12">
              <controlPr defaultSize="0" autoFill="0" autoLine="0" autoPict="0">
                <anchor moveWithCells="1">
                  <from>
                    <xdr:col>4</xdr:col>
                    <xdr:colOff>371475</xdr:colOff>
                    <xdr:row>31</xdr:row>
                    <xdr:rowOff>28575</xdr:rowOff>
                  </from>
                  <to>
                    <xdr:col>4</xdr:col>
                    <xdr:colOff>609600</xdr:colOff>
                    <xdr:row>31</xdr:row>
                    <xdr:rowOff>276225</xdr:rowOff>
                  </to>
                </anchor>
              </controlPr>
            </control>
          </mc:Choice>
        </mc:AlternateContent>
        <mc:AlternateContent xmlns:mc="http://schemas.openxmlformats.org/markup-compatibility/2006">
          <mc:Choice Requires="x14">
            <control shapeId="15373" r:id="rId11" name="Check Box 13">
              <controlPr defaultSize="0" autoFill="0" autoLine="0" autoPict="0">
                <anchor moveWithCells="1">
                  <from>
                    <xdr:col>4</xdr:col>
                    <xdr:colOff>371475</xdr:colOff>
                    <xdr:row>32</xdr:row>
                    <xdr:rowOff>38100</xdr:rowOff>
                  </from>
                  <to>
                    <xdr:col>4</xdr:col>
                    <xdr:colOff>609600</xdr:colOff>
                    <xdr:row>32</xdr:row>
                    <xdr:rowOff>285750</xdr:rowOff>
                  </to>
                </anchor>
              </controlPr>
            </control>
          </mc:Choice>
        </mc:AlternateContent>
        <mc:AlternateContent xmlns:mc="http://schemas.openxmlformats.org/markup-compatibility/2006">
          <mc:Choice Requires="x14">
            <control shapeId="15374" r:id="rId12" name="Check Box 14">
              <controlPr defaultSize="0" autoFill="0" autoLine="0" autoPict="0">
                <anchor moveWithCells="1">
                  <from>
                    <xdr:col>4</xdr:col>
                    <xdr:colOff>371475</xdr:colOff>
                    <xdr:row>33</xdr:row>
                    <xdr:rowOff>57150</xdr:rowOff>
                  </from>
                  <to>
                    <xdr:col>4</xdr:col>
                    <xdr:colOff>609600</xdr:colOff>
                    <xdr:row>33</xdr:row>
                    <xdr:rowOff>304800</xdr:rowOff>
                  </to>
                </anchor>
              </controlPr>
            </control>
          </mc:Choice>
        </mc:AlternateContent>
        <mc:AlternateContent xmlns:mc="http://schemas.openxmlformats.org/markup-compatibility/2006">
          <mc:Choice Requires="x14">
            <control shapeId="15375" r:id="rId13" name="Check Box 15">
              <controlPr defaultSize="0" autoFill="0" autoLine="0" autoPict="0">
                <anchor moveWithCells="1">
                  <from>
                    <xdr:col>4</xdr:col>
                    <xdr:colOff>371475</xdr:colOff>
                    <xdr:row>34</xdr:row>
                    <xdr:rowOff>38100</xdr:rowOff>
                  </from>
                  <to>
                    <xdr:col>4</xdr:col>
                    <xdr:colOff>609600</xdr:colOff>
                    <xdr:row>34</xdr:row>
                    <xdr:rowOff>285750</xdr:rowOff>
                  </to>
                </anchor>
              </controlPr>
            </control>
          </mc:Choice>
        </mc:AlternateContent>
        <mc:AlternateContent xmlns:mc="http://schemas.openxmlformats.org/markup-compatibility/2006">
          <mc:Choice Requires="x14">
            <control shapeId="15376" r:id="rId14" name="Check Box 16">
              <controlPr defaultSize="0" autoFill="0" autoLine="0" autoPict="0">
                <anchor moveWithCells="1">
                  <from>
                    <xdr:col>4</xdr:col>
                    <xdr:colOff>371475</xdr:colOff>
                    <xdr:row>36</xdr:row>
                    <xdr:rowOff>38100</xdr:rowOff>
                  </from>
                  <to>
                    <xdr:col>4</xdr:col>
                    <xdr:colOff>609600</xdr:colOff>
                    <xdr:row>36</xdr:row>
                    <xdr:rowOff>285750</xdr:rowOff>
                  </to>
                </anchor>
              </controlPr>
            </control>
          </mc:Choice>
        </mc:AlternateContent>
        <mc:AlternateContent xmlns:mc="http://schemas.openxmlformats.org/markup-compatibility/2006">
          <mc:Choice Requires="x14">
            <control shapeId="15377" r:id="rId15" name="Check Box 17">
              <controlPr defaultSize="0" autoFill="0" autoLine="0" autoPict="0">
                <anchor moveWithCells="1">
                  <from>
                    <xdr:col>4</xdr:col>
                    <xdr:colOff>371475</xdr:colOff>
                    <xdr:row>37</xdr:row>
                    <xdr:rowOff>28575</xdr:rowOff>
                  </from>
                  <to>
                    <xdr:col>4</xdr:col>
                    <xdr:colOff>609600</xdr:colOff>
                    <xdr:row>37</xdr:row>
                    <xdr:rowOff>276225</xdr:rowOff>
                  </to>
                </anchor>
              </controlPr>
            </control>
          </mc:Choice>
        </mc:AlternateContent>
        <mc:AlternateContent xmlns:mc="http://schemas.openxmlformats.org/markup-compatibility/2006">
          <mc:Choice Requires="x14">
            <control shapeId="15379" r:id="rId16" name="Check Box 19">
              <controlPr defaultSize="0" autoFill="0" autoLine="0" autoPict="0">
                <anchor moveWithCells="1">
                  <from>
                    <xdr:col>9</xdr:col>
                    <xdr:colOff>561975</xdr:colOff>
                    <xdr:row>37</xdr:row>
                    <xdr:rowOff>28575</xdr:rowOff>
                  </from>
                  <to>
                    <xdr:col>9</xdr:col>
                    <xdr:colOff>800100</xdr:colOff>
                    <xdr:row>37</xdr:row>
                    <xdr:rowOff>276225</xdr:rowOff>
                  </to>
                </anchor>
              </controlPr>
            </control>
          </mc:Choice>
        </mc:AlternateContent>
        <mc:AlternateContent xmlns:mc="http://schemas.openxmlformats.org/markup-compatibility/2006">
          <mc:Choice Requires="x14">
            <control shapeId="15381" r:id="rId17" name="Check Box 21">
              <controlPr defaultSize="0" autoFill="0" autoLine="0" autoPict="0">
                <anchor moveWithCells="1">
                  <from>
                    <xdr:col>9</xdr:col>
                    <xdr:colOff>561975</xdr:colOff>
                    <xdr:row>31</xdr:row>
                    <xdr:rowOff>28575</xdr:rowOff>
                  </from>
                  <to>
                    <xdr:col>9</xdr:col>
                    <xdr:colOff>800100</xdr:colOff>
                    <xdr:row>31</xdr:row>
                    <xdr:rowOff>276225</xdr:rowOff>
                  </to>
                </anchor>
              </controlPr>
            </control>
          </mc:Choice>
        </mc:AlternateContent>
        <mc:AlternateContent xmlns:mc="http://schemas.openxmlformats.org/markup-compatibility/2006">
          <mc:Choice Requires="x14">
            <control shapeId="15382" r:id="rId18" name="Check Box 22">
              <controlPr defaultSize="0" autoFill="0" autoLine="0" autoPict="0">
                <anchor moveWithCells="1">
                  <from>
                    <xdr:col>4</xdr:col>
                    <xdr:colOff>352425</xdr:colOff>
                    <xdr:row>22</xdr:row>
                    <xdr:rowOff>38100</xdr:rowOff>
                  </from>
                  <to>
                    <xdr:col>4</xdr:col>
                    <xdr:colOff>657225</xdr:colOff>
                    <xdr:row>22</xdr:row>
                    <xdr:rowOff>285750</xdr:rowOff>
                  </to>
                </anchor>
              </controlPr>
            </control>
          </mc:Choice>
        </mc:AlternateContent>
        <mc:AlternateContent xmlns:mc="http://schemas.openxmlformats.org/markup-compatibility/2006">
          <mc:Choice Requires="x14">
            <control shapeId="15383" r:id="rId19" name="Check Box 23">
              <controlPr defaultSize="0" autoFill="0" autoLine="0" autoPict="0">
                <anchor moveWithCells="1">
                  <from>
                    <xdr:col>4</xdr:col>
                    <xdr:colOff>361950</xdr:colOff>
                    <xdr:row>23</xdr:row>
                    <xdr:rowOff>38100</xdr:rowOff>
                  </from>
                  <to>
                    <xdr:col>4</xdr:col>
                    <xdr:colOff>666750</xdr:colOff>
                    <xdr:row>23</xdr:row>
                    <xdr:rowOff>285750</xdr:rowOff>
                  </to>
                </anchor>
              </controlPr>
            </control>
          </mc:Choice>
        </mc:AlternateContent>
        <mc:AlternateContent xmlns:mc="http://schemas.openxmlformats.org/markup-compatibility/2006">
          <mc:Choice Requires="x14">
            <control shapeId="15384" r:id="rId20" name="Check Box 24">
              <controlPr defaultSize="0" autoFill="0" autoLine="0" autoPict="0">
                <anchor moveWithCells="1">
                  <from>
                    <xdr:col>4</xdr:col>
                    <xdr:colOff>361950</xdr:colOff>
                    <xdr:row>24</xdr:row>
                    <xdr:rowOff>47625</xdr:rowOff>
                  </from>
                  <to>
                    <xdr:col>4</xdr:col>
                    <xdr:colOff>647700</xdr:colOff>
                    <xdr:row>24</xdr:row>
                    <xdr:rowOff>285750</xdr:rowOff>
                  </to>
                </anchor>
              </controlPr>
            </control>
          </mc:Choice>
        </mc:AlternateContent>
        <mc:AlternateContent xmlns:mc="http://schemas.openxmlformats.org/markup-compatibility/2006">
          <mc:Choice Requires="x14">
            <control shapeId="15385" r:id="rId21" name="Check Box 25">
              <controlPr defaultSize="0" autoFill="0" autoLine="0" autoPict="0">
                <anchor moveWithCells="1">
                  <from>
                    <xdr:col>4</xdr:col>
                    <xdr:colOff>361950</xdr:colOff>
                    <xdr:row>25</xdr:row>
                    <xdr:rowOff>47625</xdr:rowOff>
                  </from>
                  <to>
                    <xdr:col>4</xdr:col>
                    <xdr:colOff>676275</xdr:colOff>
                    <xdr:row>25</xdr:row>
                    <xdr:rowOff>285750</xdr:rowOff>
                  </to>
                </anchor>
              </controlPr>
            </control>
          </mc:Choice>
        </mc:AlternateContent>
        <mc:AlternateContent xmlns:mc="http://schemas.openxmlformats.org/markup-compatibility/2006">
          <mc:Choice Requires="x14">
            <control shapeId="15386" r:id="rId22" name="Check Box 26">
              <controlPr defaultSize="0" autoFill="0" autoLine="0" autoPict="0">
                <anchor moveWithCells="1">
                  <from>
                    <xdr:col>4</xdr:col>
                    <xdr:colOff>371475</xdr:colOff>
                    <xdr:row>26</xdr:row>
                    <xdr:rowOff>47625</xdr:rowOff>
                  </from>
                  <to>
                    <xdr:col>4</xdr:col>
                    <xdr:colOff>676275</xdr:colOff>
                    <xdr:row>26</xdr:row>
                    <xdr:rowOff>295275</xdr:rowOff>
                  </to>
                </anchor>
              </controlPr>
            </control>
          </mc:Choice>
        </mc:AlternateContent>
        <mc:AlternateContent xmlns:mc="http://schemas.openxmlformats.org/markup-compatibility/2006">
          <mc:Choice Requires="x14">
            <control shapeId="15387" r:id="rId23" name="Check Box 27">
              <controlPr defaultSize="0" autoFill="0" autoLine="0" autoPict="0">
                <anchor moveWithCells="1">
                  <from>
                    <xdr:col>4</xdr:col>
                    <xdr:colOff>371475</xdr:colOff>
                    <xdr:row>27</xdr:row>
                    <xdr:rowOff>38100</xdr:rowOff>
                  </from>
                  <to>
                    <xdr:col>4</xdr:col>
                    <xdr:colOff>676275</xdr:colOff>
                    <xdr:row>27</xdr:row>
                    <xdr:rowOff>285750</xdr:rowOff>
                  </to>
                </anchor>
              </controlPr>
            </control>
          </mc:Choice>
        </mc:AlternateContent>
        <mc:AlternateContent xmlns:mc="http://schemas.openxmlformats.org/markup-compatibility/2006">
          <mc:Choice Requires="x14">
            <control shapeId="15388" r:id="rId24" name="Check Box 28">
              <controlPr defaultSize="0" autoFill="0" autoLine="0" autoPict="0">
                <anchor moveWithCells="1">
                  <from>
                    <xdr:col>4</xdr:col>
                    <xdr:colOff>371475</xdr:colOff>
                    <xdr:row>28</xdr:row>
                    <xdr:rowOff>28575</xdr:rowOff>
                  </from>
                  <to>
                    <xdr:col>4</xdr:col>
                    <xdr:colOff>676275</xdr:colOff>
                    <xdr:row>28</xdr:row>
                    <xdr:rowOff>276225</xdr:rowOff>
                  </to>
                </anchor>
              </controlPr>
            </control>
          </mc:Choice>
        </mc:AlternateContent>
        <mc:AlternateContent xmlns:mc="http://schemas.openxmlformats.org/markup-compatibility/2006">
          <mc:Choice Requires="x14">
            <control shapeId="15389" r:id="rId25" name="Check Box 29">
              <controlPr defaultSize="0" autoFill="0" autoLine="0" autoPict="0">
                <anchor moveWithCells="1">
                  <from>
                    <xdr:col>9</xdr:col>
                    <xdr:colOff>561975</xdr:colOff>
                    <xdr:row>32</xdr:row>
                    <xdr:rowOff>9525</xdr:rowOff>
                  </from>
                  <to>
                    <xdr:col>9</xdr:col>
                    <xdr:colOff>800100</xdr:colOff>
                    <xdr:row>32</xdr:row>
                    <xdr:rowOff>257175</xdr:rowOff>
                  </to>
                </anchor>
              </controlPr>
            </control>
          </mc:Choice>
        </mc:AlternateContent>
        <mc:AlternateContent xmlns:mc="http://schemas.openxmlformats.org/markup-compatibility/2006">
          <mc:Choice Requires="x14">
            <control shapeId="15393" r:id="rId26" name="Check Box 33">
              <controlPr defaultSize="0" autoFill="0" autoLine="0" autoPict="0">
                <anchor moveWithCells="1">
                  <from>
                    <xdr:col>7</xdr:col>
                    <xdr:colOff>361950</xdr:colOff>
                    <xdr:row>30</xdr:row>
                    <xdr:rowOff>28575</xdr:rowOff>
                  </from>
                  <to>
                    <xdr:col>7</xdr:col>
                    <xdr:colOff>609600</xdr:colOff>
                    <xdr:row>30</xdr:row>
                    <xdr:rowOff>276225</xdr:rowOff>
                  </to>
                </anchor>
              </controlPr>
            </control>
          </mc:Choice>
        </mc:AlternateContent>
        <mc:AlternateContent xmlns:mc="http://schemas.openxmlformats.org/markup-compatibility/2006">
          <mc:Choice Requires="x14">
            <control shapeId="15394" r:id="rId27" name="Check Box 34">
              <controlPr defaultSize="0" autoFill="0" autoLine="0" autoPict="0">
                <anchor moveWithCells="1">
                  <from>
                    <xdr:col>7</xdr:col>
                    <xdr:colOff>371475</xdr:colOff>
                    <xdr:row>31</xdr:row>
                    <xdr:rowOff>28575</xdr:rowOff>
                  </from>
                  <to>
                    <xdr:col>7</xdr:col>
                    <xdr:colOff>609600</xdr:colOff>
                    <xdr:row>31</xdr:row>
                    <xdr:rowOff>276225</xdr:rowOff>
                  </to>
                </anchor>
              </controlPr>
            </control>
          </mc:Choice>
        </mc:AlternateContent>
        <mc:AlternateContent xmlns:mc="http://schemas.openxmlformats.org/markup-compatibility/2006">
          <mc:Choice Requires="x14">
            <control shapeId="15395" r:id="rId28" name="Check Box 35">
              <controlPr defaultSize="0" autoFill="0" autoLine="0" autoPict="0">
                <anchor moveWithCells="1">
                  <from>
                    <xdr:col>7</xdr:col>
                    <xdr:colOff>371475</xdr:colOff>
                    <xdr:row>32</xdr:row>
                    <xdr:rowOff>38100</xdr:rowOff>
                  </from>
                  <to>
                    <xdr:col>7</xdr:col>
                    <xdr:colOff>609600</xdr:colOff>
                    <xdr:row>32</xdr:row>
                    <xdr:rowOff>285750</xdr:rowOff>
                  </to>
                </anchor>
              </controlPr>
            </control>
          </mc:Choice>
        </mc:AlternateContent>
        <mc:AlternateContent xmlns:mc="http://schemas.openxmlformats.org/markup-compatibility/2006">
          <mc:Choice Requires="x14">
            <control shapeId="15396" r:id="rId29" name="Check Box 36">
              <controlPr defaultSize="0" autoFill="0" autoLine="0" autoPict="0">
                <anchor moveWithCells="1">
                  <from>
                    <xdr:col>7</xdr:col>
                    <xdr:colOff>381000</xdr:colOff>
                    <xdr:row>33</xdr:row>
                    <xdr:rowOff>57150</xdr:rowOff>
                  </from>
                  <to>
                    <xdr:col>7</xdr:col>
                    <xdr:colOff>619125</xdr:colOff>
                    <xdr:row>33</xdr:row>
                    <xdr:rowOff>304800</xdr:rowOff>
                  </to>
                </anchor>
              </controlPr>
            </control>
          </mc:Choice>
        </mc:AlternateContent>
        <mc:AlternateContent xmlns:mc="http://schemas.openxmlformats.org/markup-compatibility/2006">
          <mc:Choice Requires="x14">
            <control shapeId="15397" r:id="rId30" name="Check Box 37">
              <controlPr defaultSize="0" autoFill="0" autoLine="0" autoPict="0">
                <anchor moveWithCells="1">
                  <from>
                    <xdr:col>7</xdr:col>
                    <xdr:colOff>381000</xdr:colOff>
                    <xdr:row>34</xdr:row>
                    <xdr:rowOff>38100</xdr:rowOff>
                  </from>
                  <to>
                    <xdr:col>7</xdr:col>
                    <xdr:colOff>619125</xdr:colOff>
                    <xdr:row>34</xdr:row>
                    <xdr:rowOff>285750</xdr:rowOff>
                  </to>
                </anchor>
              </controlPr>
            </control>
          </mc:Choice>
        </mc:AlternateContent>
        <mc:AlternateContent xmlns:mc="http://schemas.openxmlformats.org/markup-compatibility/2006">
          <mc:Choice Requires="x14">
            <control shapeId="15398" r:id="rId31" name="Check Box 38">
              <controlPr defaultSize="0" autoFill="0" autoLine="0" autoPict="0">
                <anchor moveWithCells="1">
                  <from>
                    <xdr:col>7</xdr:col>
                    <xdr:colOff>381000</xdr:colOff>
                    <xdr:row>36</xdr:row>
                    <xdr:rowOff>38100</xdr:rowOff>
                  </from>
                  <to>
                    <xdr:col>7</xdr:col>
                    <xdr:colOff>619125</xdr:colOff>
                    <xdr:row>36</xdr:row>
                    <xdr:rowOff>285750</xdr:rowOff>
                  </to>
                </anchor>
              </controlPr>
            </control>
          </mc:Choice>
        </mc:AlternateContent>
        <mc:AlternateContent xmlns:mc="http://schemas.openxmlformats.org/markup-compatibility/2006">
          <mc:Choice Requires="x14">
            <control shapeId="15399" r:id="rId32" name="Check Box 39">
              <controlPr defaultSize="0" autoFill="0" autoLine="0" autoPict="0">
                <anchor moveWithCells="1">
                  <from>
                    <xdr:col>7</xdr:col>
                    <xdr:colOff>381000</xdr:colOff>
                    <xdr:row>37</xdr:row>
                    <xdr:rowOff>28575</xdr:rowOff>
                  </from>
                  <to>
                    <xdr:col>7</xdr:col>
                    <xdr:colOff>619125</xdr:colOff>
                    <xdr:row>37</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AN57"/>
  <sheetViews>
    <sheetView showGridLines="0" zoomScale="90" zoomScaleNormal="90" zoomScaleSheetLayoutView="100" workbookViewId="0">
      <pane xSplit="3" ySplit="9" topLeftCell="D10" activePane="bottomRight" state="frozen"/>
      <selection pane="topRight" activeCell="D1" sqref="D1"/>
      <selection pane="bottomLeft" activeCell="A10" sqref="A10"/>
      <selection pane="bottomRight" activeCell="B10" sqref="B10:B11"/>
    </sheetView>
  </sheetViews>
  <sheetFormatPr defaultRowHeight="18.75"/>
  <cols>
    <col min="1" max="1" width="3.625" customWidth="1"/>
    <col min="2" max="2" width="8.125" customWidth="1"/>
    <col min="3" max="3" width="20.25" customWidth="1"/>
    <col min="4" max="4" width="15.625" customWidth="1"/>
    <col min="5" max="5" width="8" style="11" customWidth="1"/>
    <col min="6" max="6" width="25.25" style="11" customWidth="1"/>
    <col min="7" max="7" width="5.625" customWidth="1"/>
    <col min="8" max="8" width="9.375" customWidth="1"/>
    <col min="9" max="9" width="9.125" customWidth="1"/>
    <col min="10" max="11" width="10.625" style="7" customWidth="1"/>
    <col min="12" max="16" width="8.625" customWidth="1"/>
    <col min="17" max="17" width="12.375" style="8" customWidth="1"/>
    <col min="18" max="18" width="13.875" customWidth="1"/>
    <col min="19" max="24" width="8.625" customWidth="1"/>
    <col min="25" max="25" width="8.5" customWidth="1"/>
    <col min="26" max="26" width="8.75" customWidth="1"/>
    <col min="27" max="27" width="8.25" customWidth="1"/>
    <col min="28" max="31" width="8.625" customWidth="1"/>
    <col min="32" max="32" width="8.625" hidden="1" customWidth="1"/>
    <col min="33" max="33" width="7.75" customWidth="1"/>
    <col min="34" max="34" width="8.125" customWidth="1"/>
    <col min="35" max="35" width="8.375" customWidth="1"/>
    <col min="36" max="36" width="7.75" hidden="1" customWidth="1"/>
    <col min="37" max="37" width="8.125" customWidth="1"/>
    <col min="38" max="38" width="7.75" customWidth="1"/>
  </cols>
  <sheetData>
    <row r="1" spans="1:38" ht="21.75" customHeight="1">
      <c r="A1" s="114" t="s">
        <v>1531</v>
      </c>
      <c r="B1" s="4"/>
      <c r="N1" s="2"/>
      <c r="O1" s="2"/>
      <c r="P1" s="2"/>
      <c r="Q1" s="20"/>
      <c r="R1" s="2"/>
      <c r="S1" s="2"/>
      <c r="T1" s="2"/>
      <c r="U1" s="2"/>
      <c r="V1" s="2"/>
      <c r="W1" s="2"/>
      <c r="X1" s="2"/>
      <c r="Y1" s="2"/>
      <c r="Z1" s="2"/>
      <c r="AA1" s="2"/>
      <c r="AB1" s="2"/>
      <c r="AC1" s="2"/>
      <c r="AD1" s="2"/>
      <c r="AE1" s="2"/>
      <c r="AF1" s="19" t="s">
        <v>1537</v>
      </c>
      <c r="AG1" s="19"/>
      <c r="AJ1" s="19" t="s">
        <v>1537</v>
      </c>
      <c r="AL1" s="19"/>
    </row>
    <row r="2" spans="1:38" ht="10.5" customHeight="1">
      <c r="A2" s="5"/>
      <c r="B2" s="4"/>
      <c r="N2" s="2"/>
      <c r="O2" s="2"/>
      <c r="P2" s="2"/>
      <c r="Q2" s="20"/>
      <c r="R2" s="2"/>
      <c r="S2" s="2"/>
      <c r="T2" s="2"/>
      <c r="U2" s="2"/>
      <c r="V2" s="2"/>
      <c r="W2" s="2"/>
      <c r="X2" s="2"/>
      <c r="Y2" s="2"/>
      <c r="Z2" s="2"/>
      <c r="AA2" s="2"/>
      <c r="AB2" s="2"/>
      <c r="AC2" s="2"/>
      <c r="AD2" s="2"/>
      <c r="AE2" s="2"/>
      <c r="AF2" s="19"/>
      <c r="AG2" s="19"/>
      <c r="AL2" s="19"/>
    </row>
    <row r="3" spans="1:38" ht="46.5" customHeight="1">
      <c r="A3" s="32" t="s">
        <v>150</v>
      </c>
      <c r="B3" s="18"/>
      <c r="C3" s="3"/>
      <c r="D3" s="3"/>
      <c r="E3" s="29"/>
      <c r="F3" s="29"/>
      <c r="G3" s="3"/>
      <c r="H3" s="3"/>
      <c r="I3" s="3"/>
      <c r="J3" s="17"/>
      <c r="K3" s="17"/>
      <c r="L3" s="3"/>
      <c r="M3" s="3"/>
      <c r="N3" s="3"/>
      <c r="O3" s="3"/>
      <c r="P3" s="27"/>
      <c r="Q3" s="27"/>
      <c r="R3" s="27"/>
      <c r="S3" s="28"/>
      <c r="T3" s="28"/>
      <c r="U3" s="28"/>
      <c r="V3" s="28"/>
      <c r="W3" s="28"/>
      <c r="X3" s="28"/>
      <c r="Y3" s="28"/>
      <c r="Z3" s="28"/>
      <c r="AA3" s="28"/>
      <c r="AB3" s="28"/>
      <c r="AC3" s="304" t="str">
        <f>IF('1-①プロジェクト概要'!E7=0,"",'1-①プロジェクト概要'!E7)</f>
        <v/>
      </c>
      <c r="AD3" s="304"/>
      <c r="AE3" s="304"/>
      <c r="AF3" s="304"/>
      <c r="AG3" s="304"/>
      <c r="AH3" s="304"/>
      <c r="AI3" s="304"/>
      <c r="AJ3" s="304"/>
      <c r="AK3" s="304"/>
      <c r="AL3" s="304"/>
    </row>
    <row r="4" spans="1:38" ht="18.75" customHeight="1">
      <c r="A4" s="282"/>
      <c r="B4" s="285" t="s">
        <v>118</v>
      </c>
      <c r="C4" s="281" t="s">
        <v>197</v>
      </c>
      <c r="D4" s="281" t="s">
        <v>151</v>
      </c>
      <c r="E4" s="276" t="s">
        <v>70</v>
      </c>
      <c r="F4" s="276" t="s">
        <v>1353</v>
      </c>
      <c r="G4" s="276" t="s">
        <v>117</v>
      </c>
      <c r="H4" s="286" t="s">
        <v>67</v>
      </c>
      <c r="I4" s="287"/>
      <c r="J4" s="286" t="s">
        <v>71</v>
      </c>
      <c r="K4" s="287"/>
      <c r="L4" s="286" t="s">
        <v>72</v>
      </c>
      <c r="M4" s="287"/>
      <c r="N4" s="286" t="s">
        <v>73</v>
      </c>
      <c r="O4" s="292"/>
      <c r="P4" s="292"/>
      <c r="Q4" s="292"/>
      <c r="R4" s="287"/>
      <c r="S4" s="310" t="s">
        <v>115</v>
      </c>
      <c r="T4" s="311"/>
      <c r="U4" s="311"/>
      <c r="V4" s="311"/>
      <c r="W4" s="311"/>
      <c r="X4" s="311"/>
      <c r="Y4" s="311"/>
      <c r="Z4" s="311"/>
      <c r="AA4" s="311"/>
      <c r="AB4" s="311"/>
      <c r="AC4" s="311"/>
      <c r="AD4" s="311"/>
      <c r="AE4" s="311"/>
      <c r="AF4" s="311"/>
      <c r="AG4" s="311"/>
      <c r="AH4" s="311"/>
      <c r="AI4" s="311"/>
      <c r="AJ4" s="311"/>
      <c r="AK4" s="311"/>
      <c r="AL4" s="312"/>
    </row>
    <row r="5" spans="1:38" ht="18.75" customHeight="1">
      <c r="A5" s="283"/>
      <c r="B5" s="283"/>
      <c r="C5" s="253"/>
      <c r="D5" s="253"/>
      <c r="E5" s="277"/>
      <c r="F5" s="277"/>
      <c r="G5" s="277"/>
      <c r="H5" s="288"/>
      <c r="I5" s="289"/>
      <c r="J5" s="288"/>
      <c r="K5" s="289"/>
      <c r="L5" s="288"/>
      <c r="M5" s="289"/>
      <c r="N5" s="288"/>
      <c r="O5" s="293"/>
      <c r="P5" s="293"/>
      <c r="Q5" s="293"/>
      <c r="R5" s="289"/>
      <c r="S5" s="295" t="s">
        <v>123</v>
      </c>
      <c r="T5" s="296"/>
      <c r="U5" s="296"/>
      <c r="V5" s="296"/>
      <c r="W5" s="296"/>
      <c r="X5" s="296"/>
      <c r="Y5" s="296"/>
      <c r="Z5" s="296"/>
      <c r="AA5" s="296"/>
      <c r="AB5" s="296"/>
      <c r="AC5" s="296"/>
      <c r="AD5" s="296"/>
      <c r="AE5" s="296"/>
      <c r="AF5" s="296"/>
      <c r="AG5" s="297"/>
      <c r="AH5" s="295" t="s">
        <v>1403</v>
      </c>
      <c r="AI5" s="296"/>
      <c r="AJ5" s="296"/>
      <c r="AK5" s="297"/>
      <c r="AL5" s="313" t="s">
        <v>156</v>
      </c>
    </row>
    <row r="6" spans="1:38">
      <c r="A6" s="283"/>
      <c r="B6" s="283"/>
      <c r="C6" s="253"/>
      <c r="D6" s="253"/>
      <c r="E6" s="277"/>
      <c r="F6" s="277"/>
      <c r="G6" s="277"/>
      <c r="H6" s="290"/>
      <c r="I6" s="291"/>
      <c r="J6" s="290"/>
      <c r="K6" s="291"/>
      <c r="L6" s="290"/>
      <c r="M6" s="291"/>
      <c r="N6" s="290"/>
      <c r="O6" s="294"/>
      <c r="P6" s="294"/>
      <c r="Q6" s="294"/>
      <c r="R6" s="291"/>
      <c r="S6" s="295" t="s">
        <v>193</v>
      </c>
      <c r="T6" s="296"/>
      <c r="U6" s="296"/>
      <c r="V6" s="296"/>
      <c r="W6" s="296"/>
      <c r="X6" s="296"/>
      <c r="Y6" s="296"/>
      <c r="Z6" s="296"/>
      <c r="AA6" s="296"/>
      <c r="AB6" s="296"/>
      <c r="AC6" s="296"/>
      <c r="AD6" s="296"/>
      <c r="AE6" s="296"/>
      <c r="AF6" s="297"/>
      <c r="AG6" s="173" t="s">
        <v>116</v>
      </c>
      <c r="AH6" s="316" t="s">
        <v>194</v>
      </c>
      <c r="AI6" s="317"/>
      <c r="AJ6" s="318"/>
      <c r="AK6" s="173" t="s">
        <v>116</v>
      </c>
      <c r="AL6" s="314"/>
    </row>
    <row r="7" spans="1:38" ht="18" customHeight="1">
      <c r="A7" s="283"/>
      <c r="B7" s="283"/>
      <c r="C7" s="253"/>
      <c r="D7" s="253"/>
      <c r="E7" s="277"/>
      <c r="F7" s="277"/>
      <c r="G7" s="277"/>
      <c r="H7" s="281" t="s">
        <v>74</v>
      </c>
      <c r="I7" s="281" t="s">
        <v>121</v>
      </c>
      <c r="J7" s="280" t="s">
        <v>75</v>
      </c>
      <c r="K7" s="280" t="s">
        <v>76</v>
      </c>
      <c r="L7" s="253" t="s">
        <v>77</v>
      </c>
      <c r="M7" s="253" t="s">
        <v>78</v>
      </c>
      <c r="N7" s="253" t="s">
        <v>79</v>
      </c>
      <c r="O7" s="253" t="s">
        <v>77</v>
      </c>
      <c r="P7" s="253" t="s">
        <v>78</v>
      </c>
      <c r="Q7" s="252" t="s">
        <v>119</v>
      </c>
      <c r="R7" s="281" t="s">
        <v>120</v>
      </c>
      <c r="S7" s="298" t="s">
        <v>160</v>
      </c>
      <c r="T7" s="298" t="s">
        <v>161</v>
      </c>
      <c r="U7" s="298" t="s">
        <v>162</v>
      </c>
      <c r="V7" s="298" t="s">
        <v>163</v>
      </c>
      <c r="W7" s="298" t="s">
        <v>164</v>
      </c>
      <c r="X7" s="298" t="s">
        <v>165</v>
      </c>
      <c r="Y7" s="305" t="s">
        <v>166</v>
      </c>
      <c r="Z7" s="306"/>
      <c r="AA7" s="306"/>
      <c r="AB7" s="306"/>
      <c r="AC7" s="307"/>
      <c r="AD7" s="302" t="s">
        <v>80</v>
      </c>
      <c r="AE7" s="302" t="s">
        <v>122</v>
      </c>
      <c r="AF7" s="299" t="s">
        <v>81</v>
      </c>
      <c r="AG7" s="299" t="s">
        <v>1351</v>
      </c>
      <c r="AH7" s="298" t="s">
        <v>1601</v>
      </c>
      <c r="AI7" s="298" t="s">
        <v>1535</v>
      </c>
      <c r="AJ7" s="302" t="s">
        <v>81</v>
      </c>
      <c r="AK7" s="299" t="s">
        <v>1352</v>
      </c>
      <c r="AL7" s="314"/>
    </row>
    <row r="8" spans="1:38" ht="18" customHeight="1">
      <c r="A8" s="283"/>
      <c r="B8" s="283"/>
      <c r="C8" s="253"/>
      <c r="D8" s="253"/>
      <c r="E8" s="277"/>
      <c r="F8" s="277"/>
      <c r="G8" s="277"/>
      <c r="H8" s="281"/>
      <c r="I8" s="281"/>
      <c r="J8" s="280"/>
      <c r="K8" s="280"/>
      <c r="L8" s="253"/>
      <c r="M8" s="253"/>
      <c r="N8" s="253"/>
      <c r="O8" s="253"/>
      <c r="P8" s="253"/>
      <c r="Q8" s="252"/>
      <c r="R8" s="281"/>
      <c r="S8" s="298"/>
      <c r="T8" s="298"/>
      <c r="U8" s="298"/>
      <c r="V8" s="298"/>
      <c r="W8" s="298"/>
      <c r="X8" s="298"/>
      <c r="Y8" s="305"/>
      <c r="Z8" s="306"/>
      <c r="AA8" s="306"/>
      <c r="AB8" s="307"/>
      <c r="AC8" s="308" t="s">
        <v>170</v>
      </c>
      <c r="AD8" s="302"/>
      <c r="AE8" s="302"/>
      <c r="AF8" s="300"/>
      <c r="AG8" s="300"/>
      <c r="AH8" s="298"/>
      <c r="AI8" s="298"/>
      <c r="AJ8" s="302"/>
      <c r="AK8" s="300"/>
      <c r="AL8" s="314"/>
    </row>
    <row r="9" spans="1:38" ht="108.75" customHeight="1">
      <c r="A9" s="284"/>
      <c r="B9" s="284"/>
      <c r="C9" s="253"/>
      <c r="D9" s="253"/>
      <c r="E9" s="278"/>
      <c r="F9" s="278"/>
      <c r="G9" s="279"/>
      <c r="H9" s="281"/>
      <c r="I9" s="281"/>
      <c r="J9" s="280"/>
      <c r="K9" s="280"/>
      <c r="L9" s="253"/>
      <c r="M9" s="253"/>
      <c r="N9" s="253"/>
      <c r="O9" s="253"/>
      <c r="P9" s="253"/>
      <c r="Q9" s="252"/>
      <c r="R9" s="281"/>
      <c r="S9" s="298"/>
      <c r="T9" s="298"/>
      <c r="U9" s="298"/>
      <c r="V9" s="298"/>
      <c r="W9" s="298"/>
      <c r="X9" s="298"/>
      <c r="Y9" s="174" t="s">
        <v>167</v>
      </c>
      <c r="Z9" s="174" t="s">
        <v>168</v>
      </c>
      <c r="AA9" s="174" t="s">
        <v>169</v>
      </c>
      <c r="AB9" s="175" t="s">
        <v>158</v>
      </c>
      <c r="AC9" s="309"/>
      <c r="AD9" s="302"/>
      <c r="AE9" s="302"/>
      <c r="AF9" s="301"/>
      <c r="AG9" s="301"/>
      <c r="AH9" s="298"/>
      <c r="AI9" s="298"/>
      <c r="AJ9" s="302"/>
      <c r="AK9" s="301"/>
      <c r="AL9" s="315"/>
    </row>
    <row r="10" spans="1:38" ht="15.75" customHeight="1">
      <c r="A10" s="264">
        <v>1</v>
      </c>
      <c r="B10" s="266"/>
      <c r="C10" s="263"/>
      <c r="D10" s="269"/>
      <c r="E10" s="268"/>
      <c r="F10" s="271"/>
      <c r="G10" s="268"/>
      <c r="H10" s="85"/>
      <c r="I10" s="85"/>
      <c r="J10" s="187"/>
      <c r="K10" s="187"/>
      <c r="L10" s="263"/>
      <c r="M10" s="263"/>
      <c r="N10" s="254"/>
      <c r="O10" s="254"/>
      <c r="P10" s="254"/>
      <c r="Q10" s="256"/>
      <c r="R10" s="254"/>
      <c r="S10" s="16"/>
      <c r="T10" s="16"/>
      <c r="U10" s="16"/>
      <c r="V10" s="16"/>
      <c r="W10" s="16"/>
      <c r="X10" s="16"/>
      <c r="Y10" s="16"/>
      <c r="Z10" s="16"/>
      <c r="AA10" s="16"/>
      <c r="AB10" s="191">
        <f>IF(SUM(Y10:AA10)=0,0,SUM(Y10:AA10))</f>
        <v>0</v>
      </c>
      <c r="AC10" s="16"/>
      <c r="AD10" s="195">
        <f>IF(IF(H10="設計",SUM(S10:AA10,AC10),IF(AND(H10="設計・施工",I10="設計費"),SUM(S10:AA10,AC10),""))=0,0,IF(H10="設計",SUM(S10:AA10,AC10),IF(AND(H10="設計・施工",I10="設計費"),SUM(S10:AA10,AC10),0)))</f>
        <v>0</v>
      </c>
      <c r="AE10" s="195">
        <f>IF(IF(H10="施工",SUM(S10:AA10,AC10),IF(AND(H10="設計・施工",I10="建設工事費"),SUM(S10:AA10,AC10),""))=0,0,IF(H10="施工",SUM(S10:AA10,AC10),IF(AND(H10="設計・施工",I10="建設工事費"),SUM(S10:AA10,AC10),0)))</f>
        <v>0</v>
      </c>
      <c r="AF10" s="195" t="str">
        <f t="shared" ref="AF10:AF49" si="0">IF(SUM(AD10:AE10)=0,"",SUM(AD10:AE10))</f>
        <v/>
      </c>
      <c r="AG10" s="195">
        <f>IF(AF10="",0,ROUNDDOWN(AF10/2,0))</f>
        <v>0</v>
      </c>
      <c r="AH10" s="16"/>
      <c r="AI10" s="16"/>
      <c r="AJ10" s="84">
        <f>IF(SUM(AH10:AI10)=0,0,SUM(AH10:AI10))</f>
        <v>0</v>
      </c>
      <c r="AK10" s="195">
        <f t="shared" ref="AK10" si="1">AJ10</f>
        <v>0</v>
      </c>
      <c r="AL10" s="191">
        <f>IF(SUM(AG10,AK10)=0,0,SUM(AG10,AK10))</f>
        <v>0</v>
      </c>
    </row>
    <row r="11" spans="1:38" ht="15.75" customHeight="1">
      <c r="A11" s="265"/>
      <c r="B11" s="267"/>
      <c r="C11" s="274"/>
      <c r="D11" s="275"/>
      <c r="E11" s="268"/>
      <c r="F11" s="271"/>
      <c r="G11" s="268"/>
      <c r="H11" s="86"/>
      <c r="I11" s="86"/>
      <c r="J11" s="188"/>
      <c r="K11" s="188"/>
      <c r="L11" s="274"/>
      <c r="M11" s="274"/>
      <c r="N11" s="255"/>
      <c r="O11" s="255"/>
      <c r="P11" s="255"/>
      <c r="Q11" s="257"/>
      <c r="R11" s="255"/>
      <c r="S11" s="15"/>
      <c r="T11" s="15"/>
      <c r="U11" s="15"/>
      <c r="V11" s="15"/>
      <c r="W11" s="15"/>
      <c r="X11" s="15"/>
      <c r="Y11" s="15"/>
      <c r="Z11" s="15"/>
      <c r="AA11" s="15"/>
      <c r="AB11" s="192">
        <f t="shared" ref="AB11:AB49" si="2">IF(SUM(Y11:AA11)=0,0,SUM(Y11:AA11))</f>
        <v>0</v>
      </c>
      <c r="AC11" s="15"/>
      <c r="AD11" s="192">
        <f t="shared" ref="AD11:AD49" si="3">IF(IF(H11="設計",SUM(S11:AA11,AC11),IF(AND(H11="設計・施工",I11="設計費"),SUM(S11:AA11,AC11),""))=0,0,IF(H11="設計",SUM(S11:AA11,AC11),IF(AND(H11="設計・施工",I11="設計費"),SUM(S11:AA11,AC11),0)))</f>
        <v>0</v>
      </c>
      <c r="AE11" s="192">
        <f t="shared" ref="AE11:AE49" si="4">IF(IF(H11="施工",SUM(S11:AA11,AC11),IF(AND(H11="設計・施工",I11="建設工事費"),SUM(S11:AA11,AC11),""))=0,0,IF(H11="施工",SUM(S11:AA11,AC11),IF(AND(H11="設計・施工",I11="建設工事費"),SUM(S11:AA11,AC11),0)))</f>
        <v>0</v>
      </c>
      <c r="AF11" s="192" t="str">
        <f t="shared" si="0"/>
        <v/>
      </c>
      <c r="AG11" s="192">
        <f t="shared" ref="AG11:AG49" si="5">IF(AF11="",0,ROUNDDOWN(AF11/2,0))</f>
        <v>0</v>
      </c>
      <c r="AH11" s="15"/>
      <c r="AI11" s="15"/>
      <c r="AJ11" s="84">
        <f t="shared" ref="AJ11:AJ49" si="6">IF(SUM(AH11:AI11)=0,0,SUM(AH11:AI11))</f>
        <v>0</v>
      </c>
      <c r="AK11" s="192">
        <f>AJ11</f>
        <v>0</v>
      </c>
      <c r="AL11" s="192">
        <f t="shared" ref="AL11:AL49" si="7">IF(SUM(AG11,AK11)=0,0,SUM(AG11,AK11))</f>
        <v>0</v>
      </c>
    </row>
    <row r="12" spans="1:38" ht="15.75" customHeight="1">
      <c r="A12" s="264">
        <v>2</v>
      </c>
      <c r="B12" s="266"/>
      <c r="C12" s="263"/>
      <c r="D12" s="269"/>
      <c r="E12" s="268"/>
      <c r="F12" s="271"/>
      <c r="G12" s="268"/>
      <c r="H12" s="85"/>
      <c r="I12" s="85"/>
      <c r="J12" s="187"/>
      <c r="K12" s="187"/>
      <c r="L12" s="263"/>
      <c r="M12" s="263"/>
      <c r="N12" s="254"/>
      <c r="O12" s="254"/>
      <c r="P12" s="254"/>
      <c r="Q12" s="256"/>
      <c r="R12" s="254"/>
      <c r="S12" s="16"/>
      <c r="T12" s="16"/>
      <c r="U12" s="16"/>
      <c r="V12" s="16"/>
      <c r="W12" s="16"/>
      <c r="X12" s="16"/>
      <c r="Y12" s="16"/>
      <c r="Z12" s="16"/>
      <c r="AA12" s="16"/>
      <c r="AB12" s="191">
        <f t="shared" si="2"/>
        <v>0</v>
      </c>
      <c r="AC12" s="16"/>
      <c r="AD12" s="191">
        <f t="shared" si="3"/>
        <v>0</v>
      </c>
      <c r="AE12" s="191">
        <f t="shared" si="4"/>
        <v>0</v>
      </c>
      <c r="AF12" s="191" t="str">
        <f t="shared" si="0"/>
        <v/>
      </c>
      <c r="AG12" s="191">
        <f t="shared" si="5"/>
        <v>0</v>
      </c>
      <c r="AH12" s="16"/>
      <c r="AI12" s="16"/>
      <c r="AJ12" s="84">
        <f t="shared" si="6"/>
        <v>0</v>
      </c>
      <c r="AK12" s="191">
        <f t="shared" ref="AK12:AK49" si="8">AJ12</f>
        <v>0</v>
      </c>
      <c r="AL12" s="191">
        <f t="shared" si="7"/>
        <v>0</v>
      </c>
    </row>
    <row r="13" spans="1:38" ht="15.75" customHeight="1">
      <c r="A13" s="265"/>
      <c r="B13" s="267"/>
      <c r="C13" s="274"/>
      <c r="D13" s="275"/>
      <c r="E13" s="268"/>
      <c r="F13" s="271"/>
      <c r="G13" s="268"/>
      <c r="H13" s="86"/>
      <c r="I13" s="86"/>
      <c r="J13" s="188"/>
      <c r="K13" s="188"/>
      <c r="L13" s="274"/>
      <c r="M13" s="274"/>
      <c r="N13" s="255"/>
      <c r="O13" s="255"/>
      <c r="P13" s="255"/>
      <c r="Q13" s="257"/>
      <c r="R13" s="255"/>
      <c r="S13" s="15"/>
      <c r="T13" s="15"/>
      <c r="U13" s="15"/>
      <c r="V13" s="15"/>
      <c r="W13" s="15"/>
      <c r="X13" s="15"/>
      <c r="Y13" s="15"/>
      <c r="Z13" s="15"/>
      <c r="AA13" s="15"/>
      <c r="AB13" s="192">
        <f t="shared" si="2"/>
        <v>0</v>
      </c>
      <c r="AC13" s="15"/>
      <c r="AD13" s="192">
        <f t="shared" si="3"/>
        <v>0</v>
      </c>
      <c r="AE13" s="192">
        <f t="shared" si="4"/>
        <v>0</v>
      </c>
      <c r="AF13" s="196" t="str">
        <f t="shared" si="0"/>
        <v/>
      </c>
      <c r="AG13" s="192">
        <f t="shared" si="5"/>
        <v>0</v>
      </c>
      <c r="AH13" s="15"/>
      <c r="AI13" s="15"/>
      <c r="AJ13" s="84">
        <f t="shared" si="6"/>
        <v>0</v>
      </c>
      <c r="AK13" s="192">
        <f t="shared" si="8"/>
        <v>0</v>
      </c>
      <c r="AL13" s="192">
        <f t="shared" si="7"/>
        <v>0</v>
      </c>
    </row>
    <row r="14" spans="1:38" ht="15.75" customHeight="1">
      <c r="A14" s="264">
        <v>3</v>
      </c>
      <c r="B14" s="266"/>
      <c r="C14" s="263"/>
      <c r="D14" s="269"/>
      <c r="E14" s="268"/>
      <c r="F14" s="271"/>
      <c r="G14" s="268"/>
      <c r="H14" s="85"/>
      <c r="I14" s="85"/>
      <c r="J14" s="187"/>
      <c r="K14" s="187"/>
      <c r="L14" s="263"/>
      <c r="M14" s="263"/>
      <c r="N14" s="254"/>
      <c r="O14" s="254"/>
      <c r="P14" s="254"/>
      <c r="Q14" s="256"/>
      <c r="R14" s="254"/>
      <c r="S14" s="16"/>
      <c r="T14" s="16"/>
      <c r="U14" s="16"/>
      <c r="V14" s="16"/>
      <c r="W14" s="16"/>
      <c r="X14" s="16"/>
      <c r="Y14" s="16"/>
      <c r="Z14" s="16"/>
      <c r="AA14" s="16"/>
      <c r="AB14" s="191">
        <f t="shared" si="2"/>
        <v>0</v>
      </c>
      <c r="AC14" s="16"/>
      <c r="AD14" s="191">
        <f t="shared" si="3"/>
        <v>0</v>
      </c>
      <c r="AE14" s="191">
        <f t="shared" si="4"/>
        <v>0</v>
      </c>
      <c r="AF14" s="191" t="str">
        <f t="shared" si="0"/>
        <v/>
      </c>
      <c r="AG14" s="191">
        <f t="shared" si="5"/>
        <v>0</v>
      </c>
      <c r="AH14" s="16"/>
      <c r="AI14" s="16"/>
      <c r="AJ14" s="84">
        <f t="shared" si="6"/>
        <v>0</v>
      </c>
      <c r="AK14" s="191">
        <f t="shared" si="8"/>
        <v>0</v>
      </c>
      <c r="AL14" s="191">
        <f t="shared" si="7"/>
        <v>0</v>
      </c>
    </row>
    <row r="15" spans="1:38" ht="15.75" customHeight="1">
      <c r="A15" s="265"/>
      <c r="B15" s="267"/>
      <c r="C15" s="274"/>
      <c r="D15" s="275"/>
      <c r="E15" s="268"/>
      <c r="F15" s="271"/>
      <c r="G15" s="268"/>
      <c r="H15" s="86"/>
      <c r="I15" s="86"/>
      <c r="J15" s="188"/>
      <c r="K15" s="188"/>
      <c r="L15" s="274"/>
      <c r="M15" s="274"/>
      <c r="N15" s="255"/>
      <c r="O15" s="255"/>
      <c r="P15" s="255"/>
      <c r="Q15" s="257"/>
      <c r="R15" s="255"/>
      <c r="S15" s="15"/>
      <c r="T15" s="15"/>
      <c r="U15" s="15"/>
      <c r="V15" s="15"/>
      <c r="W15" s="15"/>
      <c r="X15" s="15"/>
      <c r="Y15" s="15"/>
      <c r="Z15" s="15"/>
      <c r="AA15" s="15"/>
      <c r="AB15" s="192">
        <f t="shared" si="2"/>
        <v>0</v>
      </c>
      <c r="AC15" s="15"/>
      <c r="AD15" s="192">
        <f t="shared" si="3"/>
        <v>0</v>
      </c>
      <c r="AE15" s="192">
        <f t="shared" si="4"/>
        <v>0</v>
      </c>
      <c r="AF15" s="196" t="str">
        <f t="shared" si="0"/>
        <v/>
      </c>
      <c r="AG15" s="192">
        <f t="shared" si="5"/>
        <v>0</v>
      </c>
      <c r="AH15" s="15"/>
      <c r="AI15" s="15"/>
      <c r="AJ15" s="84">
        <f t="shared" si="6"/>
        <v>0</v>
      </c>
      <c r="AK15" s="192">
        <f t="shared" si="8"/>
        <v>0</v>
      </c>
      <c r="AL15" s="192">
        <f t="shared" si="7"/>
        <v>0</v>
      </c>
    </row>
    <row r="16" spans="1:38" ht="15.75" customHeight="1">
      <c r="A16" s="264">
        <v>4</v>
      </c>
      <c r="B16" s="266"/>
      <c r="C16" s="263"/>
      <c r="D16" s="269"/>
      <c r="E16" s="268"/>
      <c r="F16" s="271"/>
      <c r="G16" s="268"/>
      <c r="H16" s="85"/>
      <c r="I16" s="85"/>
      <c r="J16" s="187"/>
      <c r="K16" s="187"/>
      <c r="L16" s="263"/>
      <c r="M16" s="263"/>
      <c r="N16" s="254"/>
      <c r="O16" s="254"/>
      <c r="P16" s="254"/>
      <c r="Q16" s="256"/>
      <c r="R16" s="254"/>
      <c r="S16" s="16"/>
      <c r="T16" s="16"/>
      <c r="U16" s="16"/>
      <c r="V16" s="16"/>
      <c r="W16" s="16"/>
      <c r="X16" s="16"/>
      <c r="Y16" s="16"/>
      <c r="Z16" s="16"/>
      <c r="AA16" s="16"/>
      <c r="AB16" s="191">
        <f t="shared" si="2"/>
        <v>0</v>
      </c>
      <c r="AC16" s="16"/>
      <c r="AD16" s="191">
        <f t="shared" si="3"/>
        <v>0</v>
      </c>
      <c r="AE16" s="191">
        <f t="shared" si="4"/>
        <v>0</v>
      </c>
      <c r="AF16" s="191" t="str">
        <f t="shared" si="0"/>
        <v/>
      </c>
      <c r="AG16" s="191">
        <f t="shared" si="5"/>
        <v>0</v>
      </c>
      <c r="AH16" s="16"/>
      <c r="AI16" s="16"/>
      <c r="AJ16" s="84">
        <f t="shared" si="6"/>
        <v>0</v>
      </c>
      <c r="AK16" s="191">
        <f t="shared" si="8"/>
        <v>0</v>
      </c>
      <c r="AL16" s="191">
        <f t="shared" si="7"/>
        <v>0</v>
      </c>
    </row>
    <row r="17" spans="1:38" ht="15.75" customHeight="1">
      <c r="A17" s="265"/>
      <c r="B17" s="267"/>
      <c r="C17" s="274"/>
      <c r="D17" s="275"/>
      <c r="E17" s="268"/>
      <c r="F17" s="271"/>
      <c r="G17" s="268"/>
      <c r="H17" s="86"/>
      <c r="I17" s="86"/>
      <c r="J17" s="188"/>
      <c r="K17" s="188"/>
      <c r="L17" s="274"/>
      <c r="M17" s="274"/>
      <c r="N17" s="255"/>
      <c r="O17" s="255"/>
      <c r="P17" s="255"/>
      <c r="Q17" s="257"/>
      <c r="R17" s="255"/>
      <c r="S17" s="15"/>
      <c r="T17" s="15"/>
      <c r="U17" s="15"/>
      <c r="V17" s="15"/>
      <c r="W17" s="15"/>
      <c r="X17" s="15"/>
      <c r="Y17" s="15"/>
      <c r="Z17" s="15"/>
      <c r="AA17" s="15"/>
      <c r="AB17" s="192">
        <f t="shared" si="2"/>
        <v>0</v>
      </c>
      <c r="AC17" s="15"/>
      <c r="AD17" s="192">
        <f t="shared" si="3"/>
        <v>0</v>
      </c>
      <c r="AE17" s="192">
        <f t="shared" si="4"/>
        <v>0</v>
      </c>
      <c r="AF17" s="196" t="str">
        <f t="shared" si="0"/>
        <v/>
      </c>
      <c r="AG17" s="192">
        <f t="shared" si="5"/>
        <v>0</v>
      </c>
      <c r="AH17" s="15"/>
      <c r="AI17" s="15"/>
      <c r="AJ17" s="84">
        <f t="shared" si="6"/>
        <v>0</v>
      </c>
      <c r="AK17" s="192">
        <f t="shared" si="8"/>
        <v>0</v>
      </c>
      <c r="AL17" s="192">
        <f t="shared" si="7"/>
        <v>0</v>
      </c>
    </row>
    <row r="18" spans="1:38" ht="15.75" customHeight="1">
      <c r="A18" s="264">
        <v>5</v>
      </c>
      <c r="B18" s="266"/>
      <c r="C18" s="263"/>
      <c r="D18" s="269"/>
      <c r="E18" s="268"/>
      <c r="F18" s="271"/>
      <c r="G18" s="272"/>
      <c r="H18" s="87"/>
      <c r="I18" s="87"/>
      <c r="J18" s="187"/>
      <c r="K18" s="187"/>
      <c r="L18" s="263"/>
      <c r="M18" s="263"/>
      <c r="N18" s="254"/>
      <c r="O18" s="254"/>
      <c r="P18" s="254"/>
      <c r="Q18" s="256"/>
      <c r="R18" s="254"/>
      <c r="S18" s="16"/>
      <c r="T18" s="16"/>
      <c r="U18" s="16"/>
      <c r="V18" s="16"/>
      <c r="W18" s="16"/>
      <c r="X18" s="16"/>
      <c r="Y18" s="16"/>
      <c r="Z18" s="16"/>
      <c r="AA18" s="16"/>
      <c r="AB18" s="191">
        <f t="shared" si="2"/>
        <v>0</v>
      </c>
      <c r="AC18" s="16"/>
      <c r="AD18" s="191">
        <f t="shared" si="3"/>
        <v>0</v>
      </c>
      <c r="AE18" s="191">
        <f t="shared" si="4"/>
        <v>0</v>
      </c>
      <c r="AF18" s="191" t="str">
        <f t="shared" si="0"/>
        <v/>
      </c>
      <c r="AG18" s="191">
        <f t="shared" si="5"/>
        <v>0</v>
      </c>
      <c r="AH18" s="16"/>
      <c r="AI18" s="16"/>
      <c r="AJ18" s="84">
        <f t="shared" si="6"/>
        <v>0</v>
      </c>
      <c r="AK18" s="191">
        <f t="shared" si="8"/>
        <v>0</v>
      </c>
      <c r="AL18" s="191">
        <f t="shared" si="7"/>
        <v>0</v>
      </c>
    </row>
    <row r="19" spans="1:38" ht="15.75" customHeight="1">
      <c r="A19" s="265"/>
      <c r="B19" s="267"/>
      <c r="C19" s="259"/>
      <c r="D19" s="270"/>
      <c r="E19" s="268"/>
      <c r="F19" s="271"/>
      <c r="G19" s="273"/>
      <c r="H19" s="88"/>
      <c r="I19" s="88"/>
      <c r="J19" s="188"/>
      <c r="K19" s="188"/>
      <c r="L19" s="259"/>
      <c r="M19" s="259"/>
      <c r="N19" s="261"/>
      <c r="O19" s="261"/>
      <c r="P19" s="261"/>
      <c r="Q19" s="262"/>
      <c r="R19" s="261"/>
      <c r="S19" s="15"/>
      <c r="T19" s="15"/>
      <c r="U19" s="15"/>
      <c r="V19" s="15"/>
      <c r="W19" s="15"/>
      <c r="X19" s="15"/>
      <c r="Y19" s="15"/>
      <c r="Z19" s="15"/>
      <c r="AA19" s="15"/>
      <c r="AB19" s="192">
        <f t="shared" si="2"/>
        <v>0</v>
      </c>
      <c r="AC19" s="15"/>
      <c r="AD19" s="192">
        <f t="shared" si="3"/>
        <v>0</v>
      </c>
      <c r="AE19" s="192">
        <f t="shared" si="4"/>
        <v>0</v>
      </c>
      <c r="AF19" s="196" t="str">
        <f t="shared" si="0"/>
        <v/>
      </c>
      <c r="AG19" s="192">
        <f t="shared" si="5"/>
        <v>0</v>
      </c>
      <c r="AH19" s="15"/>
      <c r="AI19" s="15"/>
      <c r="AJ19" s="84">
        <f t="shared" si="6"/>
        <v>0</v>
      </c>
      <c r="AK19" s="192">
        <f t="shared" si="8"/>
        <v>0</v>
      </c>
      <c r="AL19" s="192">
        <f t="shared" si="7"/>
        <v>0</v>
      </c>
    </row>
    <row r="20" spans="1:38" ht="15.75" customHeight="1">
      <c r="A20" s="264">
        <v>6</v>
      </c>
      <c r="B20" s="266"/>
      <c r="C20" s="263"/>
      <c r="D20" s="269"/>
      <c r="E20" s="268"/>
      <c r="F20" s="271"/>
      <c r="G20" s="272"/>
      <c r="H20" s="85"/>
      <c r="I20" s="85"/>
      <c r="J20" s="187"/>
      <c r="K20" s="187"/>
      <c r="L20" s="263"/>
      <c r="M20" s="263"/>
      <c r="N20" s="254"/>
      <c r="O20" s="254"/>
      <c r="P20" s="254"/>
      <c r="Q20" s="256"/>
      <c r="R20" s="254"/>
      <c r="S20" s="16"/>
      <c r="T20" s="16"/>
      <c r="U20" s="16"/>
      <c r="V20" s="16"/>
      <c r="W20" s="16"/>
      <c r="X20" s="16"/>
      <c r="Y20" s="16"/>
      <c r="Z20" s="16"/>
      <c r="AA20" s="16"/>
      <c r="AB20" s="191">
        <f t="shared" si="2"/>
        <v>0</v>
      </c>
      <c r="AC20" s="16"/>
      <c r="AD20" s="191">
        <f t="shared" si="3"/>
        <v>0</v>
      </c>
      <c r="AE20" s="191">
        <f t="shared" si="4"/>
        <v>0</v>
      </c>
      <c r="AF20" s="191" t="str">
        <f t="shared" si="0"/>
        <v/>
      </c>
      <c r="AG20" s="191">
        <f t="shared" si="5"/>
        <v>0</v>
      </c>
      <c r="AH20" s="16"/>
      <c r="AI20" s="16"/>
      <c r="AJ20" s="84">
        <f t="shared" si="6"/>
        <v>0</v>
      </c>
      <c r="AK20" s="191">
        <f t="shared" si="8"/>
        <v>0</v>
      </c>
      <c r="AL20" s="191">
        <f t="shared" si="7"/>
        <v>0</v>
      </c>
    </row>
    <row r="21" spans="1:38" ht="15.75" customHeight="1">
      <c r="A21" s="265"/>
      <c r="B21" s="267"/>
      <c r="C21" s="259"/>
      <c r="D21" s="270"/>
      <c r="E21" s="268"/>
      <c r="F21" s="271"/>
      <c r="G21" s="273"/>
      <c r="H21" s="86"/>
      <c r="I21" s="86"/>
      <c r="J21" s="188"/>
      <c r="K21" s="188"/>
      <c r="L21" s="259"/>
      <c r="M21" s="259"/>
      <c r="N21" s="261"/>
      <c r="O21" s="261"/>
      <c r="P21" s="261"/>
      <c r="Q21" s="262"/>
      <c r="R21" s="261"/>
      <c r="S21" s="15"/>
      <c r="T21" s="15"/>
      <c r="U21" s="15"/>
      <c r="V21" s="15"/>
      <c r="W21" s="15"/>
      <c r="X21" s="15"/>
      <c r="Y21" s="15"/>
      <c r="Z21" s="15"/>
      <c r="AA21" s="15"/>
      <c r="AB21" s="192">
        <f t="shared" si="2"/>
        <v>0</v>
      </c>
      <c r="AC21" s="15"/>
      <c r="AD21" s="192">
        <f t="shared" si="3"/>
        <v>0</v>
      </c>
      <c r="AE21" s="192">
        <f t="shared" si="4"/>
        <v>0</v>
      </c>
      <c r="AF21" s="196" t="str">
        <f t="shared" si="0"/>
        <v/>
      </c>
      <c r="AG21" s="192">
        <f t="shared" si="5"/>
        <v>0</v>
      </c>
      <c r="AH21" s="15"/>
      <c r="AI21" s="15"/>
      <c r="AJ21" s="84">
        <f t="shared" si="6"/>
        <v>0</v>
      </c>
      <c r="AK21" s="192">
        <f t="shared" si="8"/>
        <v>0</v>
      </c>
      <c r="AL21" s="192">
        <f t="shared" si="7"/>
        <v>0</v>
      </c>
    </row>
    <row r="22" spans="1:38" ht="15.75" customHeight="1">
      <c r="A22" s="264">
        <v>7</v>
      </c>
      <c r="B22" s="266"/>
      <c r="C22" s="263"/>
      <c r="D22" s="269"/>
      <c r="E22" s="268"/>
      <c r="F22" s="271"/>
      <c r="G22" s="272"/>
      <c r="H22" s="87"/>
      <c r="I22" s="87"/>
      <c r="J22" s="187"/>
      <c r="K22" s="187"/>
      <c r="L22" s="263"/>
      <c r="M22" s="263"/>
      <c r="N22" s="254"/>
      <c r="O22" s="254"/>
      <c r="P22" s="254"/>
      <c r="Q22" s="256"/>
      <c r="R22" s="254"/>
      <c r="S22" s="16"/>
      <c r="T22" s="16"/>
      <c r="U22" s="16"/>
      <c r="V22" s="16"/>
      <c r="W22" s="16"/>
      <c r="X22" s="16"/>
      <c r="Y22" s="16"/>
      <c r="Z22" s="16"/>
      <c r="AA22" s="16"/>
      <c r="AB22" s="191">
        <f t="shared" si="2"/>
        <v>0</v>
      </c>
      <c r="AC22" s="16"/>
      <c r="AD22" s="191">
        <f t="shared" si="3"/>
        <v>0</v>
      </c>
      <c r="AE22" s="191">
        <f t="shared" si="4"/>
        <v>0</v>
      </c>
      <c r="AF22" s="191" t="str">
        <f t="shared" si="0"/>
        <v/>
      </c>
      <c r="AG22" s="191">
        <f t="shared" si="5"/>
        <v>0</v>
      </c>
      <c r="AH22" s="16"/>
      <c r="AI22" s="16"/>
      <c r="AJ22" s="84">
        <f t="shared" si="6"/>
        <v>0</v>
      </c>
      <c r="AK22" s="191">
        <f t="shared" si="8"/>
        <v>0</v>
      </c>
      <c r="AL22" s="191">
        <f t="shared" si="7"/>
        <v>0</v>
      </c>
    </row>
    <row r="23" spans="1:38" ht="15.75" customHeight="1">
      <c r="A23" s="265"/>
      <c r="B23" s="267"/>
      <c r="C23" s="259"/>
      <c r="D23" s="270"/>
      <c r="E23" s="268"/>
      <c r="F23" s="271"/>
      <c r="G23" s="273"/>
      <c r="H23" s="88"/>
      <c r="I23" s="88"/>
      <c r="J23" s="188"/>
      <c r="K23" s="188"/>
      <c r="L23" s="259"/>
      <c r="M23" s="259"/>
      <c r="N23" s="261"/>
      <c r="O23" s="261"/>
      <c r="P23" s="261"/>
      <c r="Q23" s="262"/>
      <c r="R23" s="261"/>
      <c r="S23" s="15"/>
      <c r="T23" s="15"/>
      <c r="U23" s="15"/>
      <c r="V23" s="15"/>
      <c r="W23" s="15"/>
      <c r="X23" s="15"/>
      <c r="Y23" s="15"/>
      <c r="Z23" s="15"/>
      <c r="AA23" s="15"/>
      <c r="AB23" s="192">
        <f t="shared" si="2"/>
        <v>0</v>
      </c>
      <c r="AC23" s="15"/>
      <c r="AD23" s="192">
        <f t="shared" si="3"/>
        <v>0</v>
      </c>
      <c r="AE23" s="192">
        <f t="shared" si="4"/>
        <v>0</v>
      </c>
      <c r="AF23" s="192" t="str">
        <f t="shared" si="0"/>
        <v/>
      </c>
      <c r="AG23" s="192">
        <f t="shared" si="5"/>
        <v>0</v>
      </c>
      <c r="AH23" s="15"/>
      <c r="AI23" s="15"/>
      <c r="AJ23" s="84">
        <f t="shared" si="6"/>
        <v>0</v>
      </c>
      <c r="AK23" s="192">
        <f t="shared" si="8"/>
        <v>0</v>
      </c>
      <c r="AL23" s="192">
        <f t="shared" si="7"/>
        <v>0</v>
      </c>
    </row>
    <row r="24" spans="1:38" ht="15.75" customHeight="1">
      <c r="A24" s="264">
        <v>8</v>
      </c>
      <c r="B24" s="266"/>
      <c r="C24" s="263"/>
      <c r="D24" s="269"/>
      <c r="E24" s="268"/>
      <c r="F24" s="271"/>
      <c r="G24" s="272"/>
      <c r="H24" s="85"/>
      <c r="I24" s="85"/>
      <c r="J24" s="187"/>
      <c r="K24" s="187"/>
      <c r="L24" s="263"/>
      <c r="M24" s="263"/>
      <c r="N24" s="254"/>
      <c r="O24" s="254"/>
      <c r="P24" s="254"/>
      <c r="Q24" s="256"/>
      <c r="R24" s="254"/>
      <c r="S24" s="16"/>
      <c r="T24" s="16"/>
      <c r="U24" s="16"/>
      <c r="V24" s="16"/>
      <c r="W24" s="16"/>
      <c r="X24" s="16"/>
      <c r="Y24" s="16"/>
      <c r="Z24" s="16"/>
      <c r="AA24" s="16"/>
      <c r="AB24" s="191">
        <f t="shared" si="2"/>
        <v>0</v>
      </c>
      <c r="AC24" s="16"/>
      <c r="AD24" s="191">
        <f t="shared" si="3"/>
        <v>0</v>
      </c>
      <c r="AE24" s="191">
        <f t="shared" si="4"/>
        <v>0</v>
      </c>
      <c r="AF24" s="191" t="str">
        <f t="shared" si="0"/>
        <v/>
      </c>
      <c r="AG24" s="191">
        <f t="shared" si="5"/>
        <v>0</v>
      </c>
      <c r="AH24" s="16"/>
      <c r="AI24" s="16"/>
      <c r="AJ24" s="84">
        <f t="shared" si="6"/>
        <v>0</v>
      </c>
      <c r="AK24" s="191">
        <f t="shared" si="8"/>
        <v>0</v>
      </c>
      <c r="AL24" s="191">
        <f t="shared" si="7"/>
        <v>0</v>
      </c>
    </row>
    <row r="25" spans="1:38" ht="15.75" customHeight="1">
      <c r="A25" s="265"/>
      <c r="B25" s="267"/>
      <c r="C25" s="259"/>
      <c r="D25" s="270"/>
      <c r="E25" s="268"/>
      <c r="F25" s="271"/>
      <c r="G25" s="273"/>
      <c r="H25" s="86"/>
      <c r="I25" s="86"/>
      <c r="J25" s="188"/>
      <c r="K25" s="188"/>
      <c r="L25" s="259"/>
      <c r="M25" s="259"/>
      <c r="N25" s="261"/>
      <c r="O25" s="261"/>
      <c r="P25" s="261"/>
      <c r="Q25" s="262"/>
      <c r="R25" s="261"/>
      <c r="S25" s="15"/>
      <c r="T25" s="15"/>
      <c r="U25" s="15"/>
      <c r="V25" s="15"/>
      <c r="W25" s="15"/>
      <c r="X25" s="15"/>
      <c r="Y25" s="15"/>
      <c r="Z25" s="15"/>
      <c r="AA25" s="15"/>
      <c r="AB25" s="192">
        <f t="shared" si="2"/>
        <v>0</v>
      </c>
      <c r="AC25" s="15"/>
      <c r="AD25" s="192">
        <f t="shared" si="3"/>
        <v>0</v>
      </c>
      <c r="AE25" s="192">
        <f t="shared" si="4"/>
        <v>0</v>
      </c>
      <c r="AF25" s="192" t="str">
        <f t="shared" si="0"/>
        <v/>
      </c>
      <c r="AG25" s="192">
        <f t="shared" si="5"/>
        <v>0</v>
      </c>
      <c r="AH25" s="15"/>
      <c r="AI25" s="15"/>
      <c r="AJ25" s="84">
        <f t="shared" si="6"/>
        <v>0</v>
      </c>
      <c r="AK25" s="192">
        <f t="shared" si="8"/>
        <v>0</v>
      </c>
      <c r="AL25" s="192">
        <f t="shared" si="7"/>
        <v>0</v>
      </c>
    </row>
    <row r="26" spans="1:38" ht="15.75" customHeight="1">
      <c r="A26" s="264">
        <v>9</v>
      </c>
      <c r="B26" s="266"/>
      <c r="C26" s="263"/>
      <c r="D26" s="269"/>
      <c r="E26" s="268"/>
      <c r="F26" s="271"/>
      <c r="G26" s="272"/>
      <c r="H26" s="87"/>
      <c r="I26" s="87"/>
      <c r="J26" s="187"/>
      <c r="K26" s="187"/>
      <c r="L26" s="263"/>
      <c r="M26" s="263"/>
      <c r="N26" s="254"/>
      <c r="O26" s="254"/>
      <c r="P26" s="254"/>
      <c r="Q26" s="256"/>
      <c r="R26" s="260"/>
      <c r="S26" s="16"/>
      <c r="T26" s="16"/>
      <c r="U26" s="16"/>
      <c r="V26" s="16"/>
      <c r="W26" s="16"/>
      <c r="X26" s="16"/>
      <c r="Y26" s="16"/>
      <c r="Z26" s="16"/>
      <c r="AA26" s="16"/>
      <c r="AB26" s="191">
        <f t="shared" si="2"/>
        <v>0</v>
      </c>
      <c r="AC26" s="16"/>
      <c r="AD26" s="191">
        <f t="shared" si="3"/>
        <v>0</v>
      </c>
      <c r="AE26" s="191">
        <f t="shared" si="4"/>
        <v>0</v>
      </c>
      <c r="AF26" s="191" t="str">
        <f t="shared" si="0"/>
        <v/>
      </c>
      <c r="AG26" s="191">
        <f t="shared" si="5"/>
        <v>0</v>
      </c>
      <c r="AH26" s="16"/>
      <c r="AI26" s="16"/>
      <c r="AJ26" s="84">
        <f t="shared" si="6"/>
        <v>0</v>
      </c>
      <c r="AK26" s="191">
        <f t="shared" si="8"/>
        <v>0</v>
      </c>
      <c r="AL26" s="191">
        <f t="shared" si="7"/>
        <v>0</v>
      </c>
    </row>
    <row r="27" spans="1:38" ht="15.75" customHeight="1">
      <c r="A27" s="265"/>
      <c r="B27" s="267"/>
      <c r="C27" s="259"/>
      <c r="D27" s="270"/>
      <c r="E27" s="268"/>
      <c r="F27" s="271"/>
      <c r="G27" s="273"/>
      <c r="H27" s="88"/>
      <c r="I27" s="88"/>
      <c r="J27" s="188"/>
      <c r="K27" s="188"/>
      <c r="L27" s="274"/>
      <c r="M27" s="259"/>
      <c r="N27" s="261"/>
      <c r="O27" s="261"/>
      <c r="P27" s="261"/>
      <c r="Q27" s="262"/>
      <c r="R27" s="261"/>
      <c r="S27" s="15"/>
      <c r="T27" s="15"/>
      <c r="U27" s="15"/>
      <c r="V27" s="15"/>
      <c r="W27" s="15"/>
      <c r="X27" s="15"/>
      <c r="Y27" s="15"/>
      <c r="Z27" s="15"/>
      <c r="AA27" s="15"/>
      <c r="AB27" s="192">
        <f t="shared" si="2"/>
        <v>0</v>
      </c>
      <c r="AC27" s="15"/>
      <c r="AD27" s="192">
        <f t="shared" si="3"/>
        <v>0</v>
      </c>
      <c r="AE27" s="192">
        <f t="shared" si="4"/>
        <v>0</v>
      </c>
      <c r="AF27" s="192" t="str">
        <f t="shared" si="0"/>
        <v/>
      </c>
      <c r="AG27" s="192">
        <f t="shared" si="5"/>
        <v>0</v>
      </c>
      <c r="AH27" s="15"/>
      <c r="AI27" s="15"/>
      <c r="AJ27" s="84">
        <f t="shared" si="6"/>
        <v>0</v>
      </c>
      <c r="AK27" s="192">
        <f t="shared" si="8"/>
        <v>0</v>
      </c>
      <c r="AL27" s="192">
        <f t="shared" si="7"/>
        <v>0</v>
      </c>
    </row>
    <row r="28" spans="1:38" ht="15.75" customHeight="1">
      <c r="A28" s="264">
        <v>10</v>
      </c>
      <c r="B28" s="266"/>
      <c r="C28" s="263"/>
      <c r="D28" s="269"/>
      <c r="E28" s="268"/>
      <c r="F28" s="271"/>
      <c r="G28" s="272"/>
      <c r="H28" s="85"/>
      <c r="I28" s="85"/>
      <c r="J28" s="187"/>
      <c r="K28" s="187"/>
      <c r="L28" s="263"/>
      <c r="M28" s="263"/>
      <c r="N28" s="254"/>
      <c r="O28" s="254"/>
      <c r="P28" s="254"/>
      <c r="Q28" s="256"/>
      <c r="R28" s="254"/>
      <c r="S28" s="16"/>
      <c r="T28" s="16"/>
      <c r="U28" s="16"/>
      <c r="V28" s="16"/>
      <c r="W28" s="16"/>
      <c r="X28" s="16"/>
      <c r="Y28" s="16"/>
      <c r="Z28" s="16"/>
      <c r="AA28" s="16"/>
      <c r="AB28" s="191">
        <f t="shared" si="2"/>
        <v>0</v>
      </c>
      <c r="AC28" s="16"/>
      <c r="AD28" s="191">
        <f t="shared" si="3"/>
        <v>0</v>
      </c>
      <c r="AE28" s="191">
        <f t="shared" si="4"/>
        <v>0</v>
      </c>
      <c r="AF28" s="191" t="str">
        <f t="shared" si="0"/>
        <v/>
      </c>
      <c r="AG28" s="191">
        <f t="shared" si="5"/>
        <v>0</v>
      </c>
      <c r="AH28" s="16"/>
      <c r="AI28" s="16"/>
      <c r="AJ28" s="84">
        <f t="shared" si="6"/>
        <v>0</v>
      </c>
      <c r="AK28" s="191">
        <f t="shared" si="8"/>
        <v>0</v>
      </c>
      <c r="AL28" s="191">
        <f t="shared" si="7"/>
        <v>0</v>
      </c>
    </row>
    <row r="29" spans="1:38" ht="15.75" customHeight="1">
      <c r="A29" s="265"/>
      <c r="B29" s="267"/>
      <c r="C29" s="259"/>
      <c r="D29" s="270"/>
      <c r="E29" s="268"/>
      <c r="F29" s="271"/>
      <c r="G29" s="273"/>
      <c r="H29" s="86"/>
      <c r="I29" s="86"/>
      <c r="J29" s="188"/>
      <c r="K29" s="188"/>
      <c r="L29" s="259"/>
      <c r="M29" s="259"/>
      <c r="N29" s="261"/>
      <c r="O29" s="261"/>
      <c r="P29" s="261"/>
      <c r="Q29" s="262"/>
      <c r="R29" s="261"/>
      <c r="S29" s="15"/>
      <c r="T29" s="15"/>
      <c r="U29" s="15"/>
      <c r="V29" s="15"/>
      <c r="W29" s="15"/>
      <c r="X29" s="15"/>
      <c r="Y29" s="15"/>
      <c r="Z29" s="15"/>
      <c r="AA29" s="15"/>
      <c r="AB29" s="192">
        <f t="shared" si="2"/>
        <v>0</v>
      </c>
      <c r="AC29" s="15"/>
      <c r="AD29" s="192">
        <f t="shared" si="3"/>
        <v>0</v>
      </c>
      <c r="AE29" s="192">
        <f t="shared" si="4"/>
        <v>0</v>
      </c>
      <c r="AF29" s="192" t="str">
        <f t="shared" si="0"/>
        <v/>
      </c>
      <c r="AG29" s="192">
        <f t="shared" si="5"/>
        <v>0</v>
      </c>
      <c r="AH29" s="15"/>
      <c r="AI29" s="15"/>
      <c r="AJ29" s="84">
        <f t="shared" si="6"/>
        <v>0</v>
      </c>
      <c r="AK29" s="192">
        <f t="shared" si="8"/>
        <v>0</v>
      </c>
      <c r="AL29" s="192">
        <f t="shared" si="7"/>
        <v>0</v>
      </c>
    </row>
    <row r="30" spans="1:38" ht="15.75" customHeight="1">
      <c r="A30" s="264">
        <v>11</v>
      </c>
      <c r="B30" s="266"/>
      <c r="C30" s="263"/>
      <c r="D30" s="269"/>
      <c r="E30" s="268"/>
      <c r="F30" s="271"/>
      <c r="G30" s="272"/>
      <c r="H30" s="87"/>
      <c r="I30" s="87"/>
      <c r="J30" s="187"/>
      <c r="K30" s="187"/>
      <c r="L30" s="263"/>
      <c r="M30" s="263"/>
      <c r="N30" s="254"/>
      <c r="O30" s="254"/>
      <c r="P30" s="254"/>
      <c r="Q30" s="256"/>
      <c r="R30" s="254"/>
      <c r="S30" s="16"/>
      <c r="T30" s="16"/>
      <c r="U30" s="16"/>
      <c r="V30" s="16"/>
      <c r="W30" s="16"/>
      <c r="X30" s="16"/>
      <c r="Y30" s="16"/>
      <c r="Z30" s="16"/>
      <c r="AA30" s="16"/>
      <c r="AB30" s="191">
        <f t="shared" si="2"/>
        <v>0</v>
      </c>
      <c r="AC30" s="16"/>
      <c r="AD30" s="191">
        <f t="shared" si="3"/>
        <v>0</v>
      </c>
      <c r="AE30" s="191">
        <f t="shared" si="4"/>
        <v>0</v>
      </c>
      <c r="AF30" s="191" t="str">
        <f t="shared" si="0"/>
        <v/>
      </c>
      <c r="AG30" s="191">
        <f t="shared" si="5"/>
        <v>0</v>
      </c>
      <c r="AH30" s="16"/>
      <c r="AI30" s="16"/>
      <c r="AJ30" s="84">
        <f t="shared" si="6"/>
        <v>0</v>
      </c>
      <c r="AK30" s="191">
        <f t="shared" si="8"/>
        <v>0</v>
      </c>
      <c r="AL30" s="191">
        <f t="shared" si="7"/>
        <v>0</v>
      </c>
    </row>
    <row r="31" spans="1:38" ht="15.75" customHeight="1">
      <c r="A31" s="265"/>
      <c r="B31" s="267"/>
      <c r="C31" s="259"/>
      <c r="D31" s="270"/>
      <c r="E31" s="268"/>
      <c r="F31" s="271"/>
      <c r="G31" s="273"/>
      <c r="H31" s="88"/>
      <c r="I31" s="88"/>
      <c r="J31" s="188"/>
      <c r="K31" s="188"/>
      <c r="L31" s="259"/>
      <c r="M31" s="259"/>
      <c r="N31" s="261"/>
      <c r="O31" s="261"/>
      <c r="P31" s="261"/>
      <c r="Q31" s="262"/>
      <c r="R31" s="261"/>
      <c r="S31" s="15"/>
      <c r="T31" s="15"/>
      <c r="U31" s="15"/>
      <c r="V31" s="15"/>
      <c r="W31" s="15"/>
      <c r="X31" s="15"/>
      <c r="Y31" s="15"/>
      <c r="Z31" s="15"/>
      <c r="AA31" s="15"/>
      <c r="AB31" s="192">
        <f t="shared" si="2"/>
        <v>0</v>
      </c>
      <c r="AC31" s="15"/>
      <c r="AD31" s="192">
        <f t="shared" si="3"/>
        <v>0</v>
      </c>
      <c r="AE31" s="192">
        <f t="shared" si="4"/>
        <v>0</v>
      </c>
      <c r="AF31" s="192" t="str">
        <f t="shared" si="0"/>
        <v/>
      </c>
      <c r="AG31" s="192">
        <f t="shared" si="5"/>
        <v>0</v>
      </c>
      <c r="AH31" s="15"/>
      <c r="AI31" s="15"/>
      <c r="AJ31" s="84">
        <f t="shared" si="6"/>
        <v>0</v>
      </c>
      <c r="AK31" s="192">
        <f t="shared" si="8"/>
        <v>0</v>
      </c>
      <c r="AL31" s="192">
        <f t="shared" si="7"/>
        <v>0</v>
      </c>
    </row>
    <row r="32" spans="1:38" ht="15.75" customHeight="1">
      <c r="A32" s="264">
        <v>12</v>
      </c>
      <c r="B32" s="266"/>
      <c r="C32" s="263"/>
      <c r="D32" s="269"/>
      <c r="E32" s="268"/>
      <c r="F32" s="271"/>
      <c r="G32" s="272"/>
      <c r="H32" s="85"/>
      <c r="I32" s="85"/>
      <c r="J32" s="187"/>
      <c r="K32" s="187"/>
      <c r="L32" s="263"/>
      <c r="M32" s="258"/>
      <c r="N32" s="260"/>
      <c r="O32" s="260"/>
      <c r="P32" s="260"/>
      <c r="Q32" s="256"/>
      <c r="R32" s="260"/>
      <c r="S32" s="16"/>
      <c r="T32" s="16"/>
      <c r="U32" s="16"/>
      <c r="V32" s="16"/>
      <c r="W32" s="16"/>
      <c r="X32" s="16"/>
      <c r="Y32" s="16"/>
      <c r="Z32" s="16"/>
      <c r="AA32" s="16"/>
      <c r="AB32" s="191">
        <f t="shared" si="2"/>
        <v>0</v>
      </c>
      <c r="AC32" s="16"/>
      <c r="AD32" s="191">
        <f t="shared" si="3"/>
        <v>0</v>
      </c>
      <c r="AE32" s="191">
        <f t="shared" si="4"/>
        <v>0</v>
      </c>
      <c r="AF32" s="191" t="str">
        <f t="shared" si="0"/>
        <v/>
      </c>
      <c r="AG32" s="191">
        <f t="shared" si="5"/>
        <v>0</v>
      </c>
      <c r="AH32" s="16"/>
      <c r="AI32" s="16"/>
      <c r="AJ32" s="84">
        <f t="shared" si="6"/>
        <v>0</v>
      </c>
      <c r="AK32" s="191">
        <f t="shared" si="8"/>
        <v>0</v>
      </c>
      <c r="AL32" s="191">
        <f t="shared" si="7"/>
        <v>0</v>
      </c>
    </row>
    <row r="33" spans="1:38" ht="15.75" customHeight="1">
      <c r="A33" s="265"/>
      <c r="B33" s="267"/>
      <c r="C33" s="259"/>
      <c r="D33" s="270"/>
      <c r="E33" s="268"/>
      <c r="F33" s="271"/>
      <c r="G33" s="273"/>
      <c r="H33" s="86"/>
      <c r="I33" s="86"/>
      <c r="J33" s="188"/>
      <c r="K33" s="188"/>
      <c r="L33" s="259"/>
      <c r="M33" s="259"/>
      <c r="N33" s="261"/>
      <c r="O33" s="261"/>
      <c r="P33" s="261"/>
      <c r="Q33" s="262"/>
      <c r="R33" s="261"/>
      <c r="S33" s="15"/>
      <c r="T33" s="15"/>
      <c r="U33" s="15"/>
      <c r="V33" s="15"/>
      <c r="W33" s="15"/>
      <c r="X33" s="15"/>
      <c r="Y33" s="15"/>
      <c r="Z33" s="15"/>
      <c r="AA33" s="15"/>
      <c r="AB33" s="192">
        <f t="shared" si="2"/>
        <v>0</v>
      </c>
      <c r="AC33" s="15"/>
      <c r="AD33" s="192">
        <f t="shared" si="3"/>
        <v>0</v>
      </c>
      <c r="AE33" s="192">
        <f t="shared" si="4"/>
        <v>0</v>
      </c>
      <c r="AF33" s="192" t="str">
        <f t="shared" si="0"/>
        <v/>
      </c>
      <c r="AG33" s="192">
        <f t="shared" si="5"/>
        <v>0</v>
      </c>
      <c r="AH33" s="15"/>
      <c r="AI33" s="15"/>
      <c r="AJ33" s="84">
        <f t="shared" si="6"/>
        <v>0</v>
      </c>
      <c r="AK33" s="192">
        <f t="shared" si="8"/>
        <v>0</v>
      </c>
      <c r="AL33" s="192">
        <f t="shared" si="7"/>
        <v>0</v>
      </c>
    </row>
    <row r="34" spans="1:38" ht="15.75" customHeight="1">
      <c r="A34" s="264">
        <v>13</v>
      </c>
      <c r="B34" s="266"/>
      <c r="C34" s="263"/>
      <c r="D34" s="269"/>
      <c r="E34" s="268"/>
      <c r="F34" s="271"/>
      <c r="G34" s="272"/>
      <c r="H34" s="87"/>
      <c r="I34" s="87"/>
      <c r="J34" s="187"/>
      <c r="K34" s="187"/>
      <c r="L34" s="263"/>
      <c r="M34" s="263"/>
      <c r="N34" s="254"/>
      <c r="O34" s="254"/>
      <c r="P34" s="254"/>
      <c r="Q34" s="256"/>
      <c r="R34" s="254"/>
      <c r="S34" s="16"/>
      <c r="T34" s="16"/>
      <c r="U34" s="16"/>
      <c r="V34" s="16"/>
      <c r="W34" s="16"/>
      <c r="X34" s="16"/>
      <c r="Y34" s="16"/>
      <c r="Z34" s="16"/>
      <c r="AA34" s="16"/>
      <c r="AB34" s="191">
        <f t="shared" si="2"/>
        <v>0</v>
      </c>
      <c r="AC34" s="16"/>
      <c r="AD34" s="191">
        <f t="shared" si="3"/>
        <v>0</v>
      </c>
      <c r="AE34" s="191">
        <f t="shared" si="4"/>
        <v>0</v>
      </c>
      <c r="AF34" s="191" t="str">
        <f t="shared" si="0"/>
        <v/>
      </c>
      <c r="AG34" s="191">
        <f t="shared" si="5"/>
        <v>0</v>
      </c>
      <c r="AH34" s="16"/>
      <c r="AI34" s="16"/>
      <c r="AJ34" s="84">
        <f t="shared" si="6"/>
        <v>0</v>
      </c>
      <c r="AK34" s="191">
        <f t="shared" si="8"/>
        <v>0</v>
      </c>
      <c r="AL34" s="191">
        <f t="shared" si="7"/>
        <v>0</v>
      </c>
    </row>
    <row r="35" spans="1:38" ht="15.75" customHeight="1">
      <c r="A35" s="265"/>
      <c r="B35" s="267"/>
      <c r="C35" s="259"/>
      <c r="D35" s="270"/>
      <c r="E35" s="268"/>
      <c r="F35" s="271"/>
      <c r="G35" s="273"/>
      <c r="H35" s="88"/>
      <c r="I35" s="88"/>
      <c r="J35" s="188"/>
      <c r="K35" s="188"/>
      <c r="L35" s="259"/>
      <c r="M35" s="259"/>
      <c r="N35" s="261"/>
      <c r="O35" s="261"/>
      <c r="P35" s="261"/>
      <c r="Q35" s="262"/>
      <c r="R35" s="261"/>
      <c r="S35" s="15"/>
      <c r="T35" s="15"/>
      <c r="U35" s="15"/>
      <c r="V35" s="15"/>
      <c r="W35" s="15"/>
      <c r="X35" s="15"/>
      <c r="Y35" s="15"/>
      <c r="Z35" s="15"/>
      <c r="AA35" s="15"/>
      <c r="AB35" s="192">
        <f t="shared" si="2"/>
        <v>0</v>
      </c>
      <c r="AC35" s="15"/>
      <c r="AD35" s="192">
        <f t="shared" si="3"/>
        <v>0</v>
      </c>
      <c r="AE35" s="192">
        <f t="shared" si="4"/>
        <v>0</v>
      </c>
      <c r="AF35" s="192" t="str">
        <f t="shared" si="0"/>
        <v/>
      </c>
      <c r="AG35" s="192">
        <f t="shared" si="5"/>
        <v>0</v>
      </c>
      <c r="AH35" s="15"/>
      <c r="AI35" s="15"/>
      <c r="AJ35" s="84">
        <f t="shared" si="6"/>
        <v>0</v>
      </c>
      <c r="AK35" s="192">
        <f t="shared" si="8"/>
        <v>0</v>
      </c>
      <c r="AL35" s="192">
        <f t="shared" si="7"/>
        <v>0</v>
      </c>
    </row>
    <row r="36" spans="1:38" ht="15.75" customHeight="1">
      <c r="A36" s="264">
        <v>14</v>
      </c>
      <c r="B36" s="266"/>
      <c r="C36" s="263"/>
      <c r="D36" s="269"/>
      <c r="E36" s="268"/>
      <c r="F36" s="271"/>
      <c r="G36" s="272"/>
      <c r="H36" s="85"/>
      <c r="I36" s="85"/>
      <c r="J36" s="187"/>
      <c r="K36" s="187"/>
      <c r="L36" s="263"/>
      <c r="M36" s="263"/>
      <c r="N36" s="254"/>
      <c r="O36" s="254"/>
      <c r="P36" s="254"/>
      <c r="Q36" s="256"/>
      <c r="R36" s="254"/>
      <c r="S36" s="16"/>
      <c r="T36" s="16"/>
      <c r="U36" s="16"/>
      <c r="V36" s="16"/>
      <c r="W36" s="16"/>
      <c r="X36" s="16"/>
      <c r="Y36" s="16"/>
      <c r="Z36" s="16"/>
      <c r="AA36" s="16"/>
      <c r="AB36" s="191">
        <f t="shared" si="2"/>
        <v>0</v>
      </c>
      <c r="AC36" s="16"/>
      <c r="AD36" s="191">
        <f t="shared" si="3"/>
        <v>0</v>
      </c>
      <c r="AE36" s="191">
        <f t="shared" si="4"/>
        <v>0</v>
      </c>
      <c r="AF36" s="191" t="str">
        <f t="shared" si="0"/>
        <v/>
      </c>
      <c r="AG36" s="191">
        <f t="shared" si="5"/>
        <v>0</v>
      </c>
      <c r="AH36" s="16"/>
      <c r="AI36" s="16"/>
      <c r="AJ36" s="84">
        <f t="shared" si="6"/>
        <v>0</v>
      </c>
      <c r="AK36" s="191">
        <f t="shared" si="8"/>
        <v>0</v>
      </c>
      <c r="AL36" s="191">
        <f t="shared" si="7"/>
        <v>0</v>
      </c>
    </row>
    <row r="37" spans="1:38" ht="15.75" customHeight="1">
      <c r="A37" s="265"/>
      <c r="B37" s="267"/>
      <c r="C37" s="259"/>
      <c r="D37" s="270"/>
      <c r="E37" s="268"/>
      <c r="F37" s="271"/>
      <c r="G37" s="273"/>
      <c r="H37" s="86"/>
      <c r="I37" s="86"/>
      <c r="J37" s="188"/>
      <c r="K37" s="188"/>
      <c r="L37" s="259"/>
      <c r="M37" s="259"/>
      <c r="N37" s="261"/>
      <c r="O37" s="261"/>
      <c r="P37" s="261"/>
      <c r="Q37" s="262"/>
      <c r="R37" s="261"/>
      <c r="S37" s="15"/>
      <c r="T37" s="15"/>
      <c r="U37" s="15"/>
      <c r="V37" s="15"/>
      <c r="W37" s="15"/>
      <c r="X37" s="15"/>
      <c r="Y37" s="15"/>
      <c r="Z37" s="15"/>
      <c r="AA37" s="15"/>
      <c r="AB37" s="192">
        <f t="shared" si="2"/>
        <v>0</v>
      </c>
      <c r="AC37" s="15"/>
      <c r="AD37" s="192">
        <f t="shared" si="3"/>
        <v>0</v>
      </c>
      <c r="AE37" s="192">
        <f t="shared" si="4"/>
        <v>0</v>
      </c>
      <c r="AF37" s="192" t="str">
        <f t="shared" si="0"/>
        <v/>
      </c>
      <c r="AG37" s="192">
        <f t="shared" si="5"/>
        <v>0</v>
      </c>
      <c r="AH37" s="15"/>
      <c r="AI37" s="15"/>
      <c r="AJ37" s="84">
        <f t="shared" si="6"/>
        <v>0</v>
      </c>
      <c r="AK37" s="192">
        <f t="shared" si="8"/>
        <v>0</v>
      </c>
      <c r="AL37" s="192">
        <f t="shared" si="7"/>
        <v>0</v>
      </c>
    </row>
    <row r="38" spans="1:38" ht="15.75" customHeight="1">
      <c r="A38" s="264">
        <v>15</v>
      </c>
      <c r="B38" s="266"/>
      <c r="C38" s="263"/>
      <c r="D38" s="269"/>
      <c r="E38" s="268"/>
      <c r="F38" s="271"/>
      <c r="G38" s="272"/>
      <c r="H38" s="87"/>
      <c r="I38" s="87"/>
      <c r="J38" s="187"/>
      <c r="K38" s="187"/>
      <c r="L38" s="263"/>
      <c r="M38" s="263"/>
      <c r="N38" s="254"/>
      <c r="O38" s="254"/>
      <c r="P38" s="254"/>
      <c r="Q38" s="256"/>
      <c r="R38" s="254"/>
      <c r="S38" s="16"/>
      <c r="T38" s="16"/>
      <c r="U38" s="16"/>
      <c r="V38" s="16"/>
      <c r="W38" s="16"/>
      <c r="X38" s="16"/>
      <c r="Y38" s="16"/>
      <c r="Z38" s="16"/>
      <c r="AA38" s="16"/>
      <c r="AB38" s="191">
        <f t="shared" si="2"/>
        <v>0</v>
      </c>
      <c r="AC38" s="16"/>
      <c r="AD38" s="191">
        <f t="shared" si="3"/>
        <v>0</v>
      </c>
      <c r="AE38" s="191">
        <f t="shared" si="4"/>
        <v>0</v>
      </c>
      <c r="AF38" s="191" t="str">
        <f t="shared" si="0"/>
        <v/>
      </c>
      <c r="AG38" s="191">
        <f t="shared" si="5"/>
        <v>0</v>
      </c>
      <c r="AH38" s="16"/>
      <c r="AI38" s="16"/>
      <c r="AJ38" s="84">
        <f t="shared" si="6"/>
        <v>0</v>
      </c>
      <c r="AK38" s="191">
        <f t="shared" si="8"/>
        <v>0</v>
      </c>
      <c r="AL38" s="191">
        <f t="shared" si="7"/>
        <v>0</v>
      </c>
    </row>
    <row r="39" spans="1:38" ht="15.75" customHeight="1">
      <c r="A39" s="265"/>
      <c r="B39" s="267"/>
      <c r="C39" s="259"/>
      <c r="D39" s="270"/>
      <c r="E39" s="268"/>
      <c r="F39" s="271"/>
      <c r="G39" s="273"/>
      <c r="H39" s="88"/>
      <c r="I39" s="88"/>
      <c r="J39" s="188"/>
      <c r="K39" s="188"/>
      <c r="L39" s="259"/>
      <c r="M39" s="259"/>
      <c r="N39" s="261"/>
      <c r="O39" s="261"/>
      <c r="P39" s="261"/>
      <c r="Q39" s="262"/>
      <c r="R39" s="261"/>
      <c r="S39" s="15"/>
      <c r="T39" s="15"/>
      <c r="U39" s="15"/>
      <c r="V39" s="15"/>
      <c r="W39" s="15"/>
      <c r="X39" s="15"/>
      <c r="Y39" s="15"/>
      <c r="Z39" s="15"/>
      <c r="AA39" s="15"/>
      <c r="AB39" s="192">
        <f t="shared" si="2"/>
        <v>0</v>
      </c>
      <c r="AC39" s="15"/>
      <c r="AD39" s="192">
        <f t="shared" si="3"/>
        <v>0</v>
      </c>
      <c r="AE39" s="192">
        <f t="shared" si="4"/>
        <v>0</v>
      </c>
      <c r="AF39" s="192" t="str">
        <f t="shared" si="0"/>
        <v/>
      </c>
      <c r="AG39" s="192">
        <f t="shared" si="5"/>
        <v>0</v>
      </c>
      <c r="AH39" s="15"/>
      <c r="AI39" s="15"/>
      <c r="AJ39" s="84">
        <f t="shared" si="6"/>
        <v>0</v>
      </c>
      <c r="AK39" s="192">
        <f t="shared" si="8"/>
        <v>0</v>
      </c>
      <c r="AL39" s="192">
        <f t="shared" si="7"/>
        <v>0</v>
      </c>
    </row>
    <row r="40" spans="1:38" ht="15.75" customHeight="1">
      <c r="A40" s="264">
        <v>16</v>
      </c>
      <c r="B40" s="266"/>
      <c r="C40" s="263"/>
      <c r="D40" s="269"/>
      <c r="E40" s="268"/>
      <c r="F40" s="271"/>
      <c r="G40" s="272"/>
      <c r="H40" s="85"/>
      <c r="I40" s="85"/>
      <c r="J40" s="187"/>
      <c r="K40" s="187"/>
      <c r="L40" s="263"/>
      <c r="M40" s="263"/>
      <c r="N40" s="254"/>
      <c r="O40" s="254"/>
      <c r="P40" s="254"/>
      <c r="Q40" s="256"/>
      <c r="R40" s="254"/>
      <c r="S40" s="16"/>
      <c r="T40" s="16"/>
      <c r="U40" s="16"/>
      <c r="V40" s="16"/>
      <c r="W40" s="16"/>
      <c r="X40" s="16"/>
      <c r="Y40" s="16"/>
      <c r="Z40" s="16"/>
      <c r="AA40" s="16"/>
      <c r="AB40" s="191">
        <f t="shared" si="2"/>
        <v>0</v>
      </c>
      <c r="AC40" s="16"/>
      <c r="AD40" s="191">
        <f t="shared" si="3"/>
        <v>0</v>
      </c>
      <c r="AE40" s="191">
        <f t="shared" si="4"/>
        <v>0</v>
      </c>
      <c r="AF40" s="191" t="str">
        <f t="shared" si="0"/>
        <v/>
      </c>
      <c r="AG40" s="191">
        <f t="shared" si="5"/>
        <v>0</v>
      </c>
      <c r="AH40" s="16"/>
      <c r="AI40" s="16"/>
      <c r="AJ40" s="84">
        <f t="shared" si="6"/>
        <v>0</v>
      </c>
      <c r="AK40" s="191">
        <f t="shared" si="8"/>
        <v>0</v>
      </c>
      <c r="AL40" s="191">
        <f t="shared" si="7"/>
        <v>0</v>
      </c>
    </row>
    <row r="41" spans="1:38" ht="15.75" customHeight="1">
      <c r="A41" s="265"/>
      <c r="B41" s="267"/>
      <c r="C41" s="259"/>
      <c r="D41" s="270"/>
      <c r="E41" s="268"/>
      <c r="F41" s="271"/>
      <c r="G41" s="273"/>
      <c r="H41" s="86"/>
      <c r="I41" s="86"/>
      <c r="J41" s="188"/>
      <c r="K41" s="188"/>
      <c r="L41" s="259"/>
      <c r="M41" s="259"/>
      <c r="N41" s="261"/>
      <c r="O41" s="261"/>
      <c r="P41" s="261"/>
      <c r="Q41" s="262"/>
      <c r="R41" s="261"/>
      <c r="S41" s="15"/>
      <c r="T41" s="15"/>
      <c r="U41" s="15"/>
      <c r="V41" s="15"/>
      <c r="W41" s="15"/>
      <c r="X41" s="15"/>
      <c r="Y41" s="15"/>
      <c r="Z41" s="15"/>
      <c r="AA41" s="15"/>
      <c r="AB41" s="192">
        <f t="shared" si="2"/>
        <v>0</v>
      </c>
      <c r="AC41" s="15"/>
      <c r="AD41" s="192">
        <f t="shared" si="3"/>
        <v>0</v>
      </c>
      <c r="AE41" s="192">
        <f t="shared" si="4"/>
        <v>0</v>
      </c>
      <c r="AF41" s="192" t="str">
        <f t="shared" si="0"/>
        <v/>
      </c>
      <c r="AG41" s="192">
        <f t="shared" si="5"/>
        <v>0</v>
      </c>
      <c r="AH41" s="15"/>
      <c r="AI41" s="15"/>
      <c r="AJ41" s="84">
        <f t="shared" si="6"/>
        <v>0</v>
      </c>
      <c r="AK41" s="192">
        <f t="shared" si="8"/>
        <v>0</v>
      </c>
      <c r="AL41" s="192">
        <f t="shared" si="7"/>
        <v>0</v>
      </c>
    </row>
    <row r="42" spans="1:38" ht="15.75" customHeight="1">
      <c r="A42" s="264">
        <v>17</v>
      </c>
      <c r="B42" s="266"/>
      <c r="C42" s="263"/>
      <c r="D42" s="269"/>
      <c r="E42" s="268"/>
      <c r="F42" s="271"/>
      <c r="G42" s="272"/>
      <c r="H42" s="87"/>
      <c r="I42" s="87"/>
      <c r="J42" s="187"/>
      <c r="K42" s="187"/>
      <c r="L42" s="263"/>
      <c r="M42" s="263"/>
      <c r="N42" s="254"/>
      <c r="O42" s="254"/>
      <c r="P42" s="254"/>
      <c r="Q42" s="256"/>
      <c r="R42" s="254"/>
      <c r="S42" s="16"/>
      <c r="T42" s="16"/>
      <c r="U42" s="16"/>
      <c r="V42" s="16"/>
      <c r="W42" s="16"/>
      <c r="X42" s="16"/>
      <c r="Y42" s="16"/>
      <c r="Z42" s="16"/>
      <c r="AA42" s="16"/>
      <c r="AB42" s="191">
        <f t="shared" si="2"/>
        <v>0</v>
      </c>
      <c r="AC42" s="16"/>
      <c r="AD42" s="191">
        <f t="shared" si="3"/>
        <v>0</v>
      </c>
      <c r="AE42" s="191">
        <f t="shared" si="4"/>
        <v>0</v>
      </c>
      <c r="AF42" s="191" t="str">
        <f t="shared" si="0"/>
        <v/>
      </c>
      <c r="AG42" s="191">
        <f t="shared" si="5"/>
        <v>0</v>
      </c>
      <c r="AH42" s="16"/>
      <c r="AI42" s="16"/>
      <c r="AJ42" s="84">
        <f t="shared" si="6"/>
        <v>0</v>
      </c>
      <c r="AK42" s="191">
        <f t="shared" si="8"/>
        <v>0</v>
      </c>
      <c r="AL42" s="191">
        <f t="shared" si="7"/>
        <v>0</v>
      </c>
    </row>
    <row r="43" spans="1:38" ht="15.75" customHeight="1">
      <c r="A43" s="265"/>
      <c r="B43" s="267"/>
      <c r="C43" s="259"/>
      <c r="D43" s="270"/>
      <c r="E43" s="268"/>
      <c r="F43" s="271"/>
      <c r="G43" s="273"/>
      <c r="H43" s="88"/>
      <c r="I43" s="88"/>
      <c r="J43" s="188"/>
      <c r="K43" s="188"/>
      <c r="L43" s="259"/>
      <c r="M43" s="259"/>
      <c r="N43" s="261"/>
      <c r="O43" s="261"/>
      <c r="P43" s="261"/>
      <c r="Q43" s="262"/>
      <c r="R43" s="261"/>
      <c r="S43" s="15"/>
      <c r="T43" s="15"/>
      <c r="U43" s="15"/>
      <c r="V43" s="15"/>
      <c r="W43" s="15"/>
      <c r="X43" s="15"/>
      <c r="Y43" s="15"/>
      <c r="Z43" s="15"/>
      <c r="AA43" s="15"/>
      <c r="AB43" s="192">
        <f t="shared" si="2"/>
        <v>0</v>
      </c>
      <c r="AC43" s="15"/>
      <c r="AD43" s="192">
        <f t="shared" si="3"/>
        <v>0</v>
      </c>
      <c r="AE43" s="192">
        <f t="shared" si="4"/>
        <v>0</v>
      </c>
      <c r="AF43" s="192" t="str">
        <f t="shared" si="0"/>
        <v/>
      </c>
      <c r="AG43" s="192">
        <f t="shared" si="5"/>
        <v>0</v>
      </c>
      <c r="AH43" s="15"/>
      <c r="AI43" s="15"/>
      <c r="AJ43" s="84">
        <f t="shared" si="6"/>
        <v>0</v>
      </c>
      <c r="AK43" s="192">
        <f t="shared" si="8"/>
        <v>0</v>
      </c>
      <c r="AL43" s="192">
        <f t="shared" si="7"/>
        <v>0</v>
      </c>
    </row>
    <row r="44" spans="1:38" ht="15.75" customHeight="1">
      <c r="A44" s="264">
        <v>18</v>
      </c>
      <c r="B44" s="266"/>
      <c r="C44" s="263"/>
      <c r="D44" s="269"/>
      <c r="E44" s="268"/>
      <c r="F44" s="271"/>
      <c r="G44" s="272"/>
      <c r="H44" s="85"/>
      <c r="I44" s="85"/>
      <c r="J44" s="187"/>
      <c r="K44" s="187"/>
      <c r="L44" s="263"/>
      <c r="M44" s="263"/>
      <c r="N44" s="254"/>
      <c r="O44" s="254"/>
      <c r="P44" s="254"/>
      <c r="Q44" s="256"/>
      <c r="R44" s="254"/>
      <c r="S44" s="16"/>
      <c r="T44" s="16"/>
      <c r="U44" s="16"/>
      <c r="V44" s="16"/>
      <c r="W44" s="16"/>
      <c r="X44" s="16"/>
      <c r="Y44" s="16"/>
      <c r="Z44" s="16"/>
      <c r="AA44" s="16"/>
      <c r="AB44" s="191">
        <f t="shared" si="2"/>
        <v>0</v>
      </c>
      <c r="AC44" s="16"/>
      <c r="AD44" s="191">
        <f t="shared" si="3"/>
        <v>0</v>
      </c>
      <c r="AE44" s="191">
        <f t="shared" si="4"/>
        <v>0</v>
      </c>
      <c r="AF44" s="191" t="str">
        <f t="shared" si="0"/>
        <v/>
      </c>
      <c r="AG44" s="191">
        <f t="shared" si="5"/>
        <v>0</v>
      </c>
      <c r="AH44" s="16"/>
      <c r="AI44" s="16"/>
      <c r="AJ44" s="84">
        <f t="shared" si="6"/>
        <v>0</v>
      </c>
      <c r="AK44" s="191">
        <f t="shared" si="8"/>
        <v>0</v>
      </c>
      <c r="AL44" s="191">
        <f t="shared" si="7"/>
        <v>0</v>
      </c>
    </row>
    <row r="45" spans="1:38" ht="15.75" customHeight="1">
      <c r="A45" s="265"/>
      <c r="B45" s="267"/>
      <c r="C45" s="259"/>
      <c r="D45" s="270"/>
      <c r="E45" s="268"/>
      <c r="F45" s="271"/>
      <c r="G45" s="273"/>
      <c r="H45" s="86"/>
      <c r="I45" s="86"/>
      <c r="J45" s="188"/>
      <c r="K45" s="188"/>
      <c r="L45" s="259"/>
      <c r="M45" s="259"/>
      <c r="N45" s="261"/>
      <c r="O45" s="261"/>
      <c r="P45" s="261"/>
      <c r="Q45" s="262"/>
      <c r="R45" s="261"/>
      <c r="S45" s="15"/>
      <c r="T45" s="15"/>
      <c r="U45" s="15"/>
      <c r="V45" s="15"/>
      <c r="W45" s="15"/>
      <c r="X45" s="15"/>
      <c r="Y45" s="15"/>
      <c r="Z45" s="15"/>
      <c r="AA45" s="15"/>
      <c r="AB45" s="192">
        <f t="shared" si="2"/>
        <v>0</v>
      </c>
      <c r="AC45" s="15"/>
      <c r="AD45" s="192">
        <f t="shared" si="3"/>
        <v>0</v>
      </c>
      <c r="AE45" s="192">
        <f t="shared" si="4"/>
        <v>0</v>
      </c>
      <c r="AF45" s="192" t="str">
        <f t="shared" si="0"/>
        <v/>
      </c>
      <c r="AG45" s="192">
        <f t="shared" si="5"/>
        <v>0</v>
      </c>
      <c r="AH45" s="15"/>
      <c r="AI45" s="15"/>
      <c r="AJ45" s="84">
        <f t="shared" si="6"/>
        <v>0</v>
      </c>
      <c r="AK45" s="192">
        <f t="shared" si="8"/>
        <v>0</v>
      </c>
      <c r="AL45" s="192">
        <f t="shared" si="7"/>
        <v>0</v>
      </c>
    </row>
    <row r="46" spans="1:38" ht="15.75" customHeight="1">
      <c r="A46" s="264">
        <v>19</v>
      </c>
      <c r="B46" s="266"/>
      <c r="C46" s="263"/>
      <c r="D46" s="269"/>
      <c r="E46" s="268"/>
      <c r="F46" s="271"/>
      <c r="G46" s="272"/>
      <c r="H46" s="87"/>
      <c r="I46" s="87"/>
      <c r="J46" s="187"/>
      <c r="K46" s="187"/>
      <c r="L46" s="263"/>
      <c r="M46" s="258"/>
      <c r="N46" s="260"/>
      <c r="O46" s="260"/>
      <c r="P46" s="260"/>
      <c r="Q46" s="256"/>
      <c r="R46" s="260"/>
      <c r="S46" s="16"/>
      <c r="T46" s="16"/>
      <c r="U46" s="16"/>
      <c r="V46" s="16"/>
      <c r="W46" s="16"/>
      <c r="X46" s="16"/>
      <c r="Y46" s="16"/>
      <c r="Z46" s="16"/>
      <c r="AA46" s="16"/>
      <c r="AB46" s="191">
        <f t="shared" si="2"/>
        <v>0</v>
      </c>
      <c r="AC46" s="16"/>
      <c r="AD46" s="191">
        <f t="shared" si="3"/>
        <v>0</v>
      </c>
      <c r="AE46" s="191">
        <f t="shared" si="4"/>
        <v>0</v>
      </c>
      <c r="AF46" s="191" t="str">
        <f t="shared" si="0"/>
        <v/>
      </c>
      <c r="AG46" s="191">
        <f t="shared" si="5"/>
        <v>0</v>
      </c>
      <c r="AH46" s="16"/>
      <c r="AI46" s="16"/>
      <c r="AJ46" s="84">
        <f t="shared" si="6"/>
        <v>0</v>
      </c>
      <c r="AK46" s="191">
        <f t="shared" si="8"/>
        <v>0</v>
      </c>
      <c r="AL46" s="191">
        <f t="shared" si="7"/>
        <v>0</v>
      </c>
    </row>
    <row r="47" spans="1:38" ht="15.75" customHeight="1">
      <c r="A47" s="265"/>
      <c r="B47" s="267"/>
      <c r="C47" s="259"/>
      <c r="D47" s="270"/>
      <c r="E47" s="268"/>
      <c r="F47" s="271"/>
      <c r="G47" s="273"/>
      <c r="H47" s="88"/>
      <c r="I47" s="88"/>
      <c r="J47" s="188"/>
      <c r="K47" s="188"/>
      <c r="L47" s="259"/>
      <c r="M47" s="259"/>
      <c r="N47" s="261"/>
      <c r="O47" s="261"/>
      <c r="P47" s="261"/>
      <c r="Q47" s="262"/>
      <c r="R47" s="261"/>
      <c r="S47" s="15"/>
      <c r="T47" s="15"/>
      <c r="U47" s="15"/>
      <c r="V47" s="15"/>
      <c r="W47" s="15"/>
      <c r="X47" s="15"/>
      <c r="Y47" s="15"/>
      <c r="Z47" s="15"/>
      <c r="AA47" s="15"/>
      <c r="AB47" s="192">
        <f t="shared" si="2"/>
        <v>0</v>
      </c>
      <c r="AC47" s="15"/>
      <c r="AD47" s="192">
        <f t="shared" si="3"/>
        <v>0</v>
      </c>
      <c r="AE47" s="192">
        <f t="shared" si="4"/>
        <v>0</v>
      </c>
      <c r="AF47" s="192" t="str">
        <f t="shared" si="0"/>
        <v/>
      </c>
      <c r="AG47" s="192">
        <f t="shared" si="5"/>
        <v>0</v>
      </c>
      <c r="AH47" s="15"/>
      <c r="AI47" s="15"/>
      <c r="AJ47" s="84">
        <f t="shared" si="6"/>
        <v>0</v>
      </c>
      <c r="AK47" s="192">
        <f t="shared" si="8"/>
        <v>0</v>
      </c>
      <c r="AL47" s="192">
        <f t="shared" si="7"/>
        <v>0</v>
      </c>
    </row>
    <row r="48" spans="1:38" ht="15.75" customHeight="1">
      <c r="A48" s="264">
        <v>20</v>
      </c>
      <c r="B48" s="266"/>
      <c r="C48" s="263"/>
      <c r="D48" s="269"/>
      <c r="E48" s="268"/>
      <c r="F48" s="271"/>
      <c r="G48" s="272"/>
      <c r="H48" s="85"/>
      <c r="I48" s="85"/>
      <c r="J48" s="187"/>
      <c r="K48" s="187"/>
      <c r="L48" s="263"/>
      <c r="M48" s="258"/>
      <c r="N48" s="260"/>
      <c r="O48" s="260"/>
      <c r="P48" s="260"/>
      <c r="Q48" s="256"/>
      <c r="R48" s="260"/>
      <c r="S48" s="16"/>
      <c r="T48" s="16"/>
      <c r="U48" s="16"/>
      <c r="V48" s="16"/>
      <c r="W48" s="16"/>
      <c r="X48" s="16"/>
      <c r="Y48" s="16"/>
      <c r="Z48" s="16"/>
      <c r="AA48" s="16"/>
      <c r="AB48" s="191">
        <f t="shared" si="2"/>
        <v>0</v>
      </c>
      <c r="AC48" s="16"/>
      <c r="AD48" s="191">
        <f t="shared" si="3"/>
        <v>0</v>
      </c>
      <c r="AE48" s="191">
        <f t="shared" si="4"/>
        <v>0</v>
      </c>
      <c r="AF48" s="191" t="str">
        <f t="shared" si="0"/>
        <v/>
      </c>
      <c r="AG48" s="191">
        <f t="shared" si="5"/>
        <v>0</v>
      </c>
      <c r="AH48" s="16"/>
      <c r="AI48" s="16"/>
      <c r="AJ48" s="84">
        <f t="shared" si="6"/>
        <v>0</v>
      </c>
      <c r="AK48" s="191">
        <f t="shared" si="8"/>
        <v>0</v>
      </c>
      <c r="AL48" s="191">
        <f t="shared" si="7"/>
        <v>0</v>
      </c>
    </row>
    <row r="49" spans="1:40" ht="15.75" customHeight="1">
      <c r="A49" s="265"/>
      <c r="B49" s="267"/>
      <c r="C49" s="259"/>
      <c r="D49" s="270"/>
      <c r="E49" s="268"/>
      <c r="F49" s="271"/>
      <c r="G49" s="273"/>
      <c r="H49" s="86"/>
      <c r="I49" s="86"/>
      <c r="J49" s="188"/>
      <c r="K49" s="188"/>
      <c r="L49" s="259"/>
      <c r="M49" s="259"/>
      <c r="N49" s="261"/>
      <c r="O49" s="261"/>
      <c r="P49" s="261"/>
      <c r="Q49" s="262"/>
      <c r="R49" s="261"/>
      <c r="S49" s="15"/>
      <c r="T49" s="15"/>
      <c r="U49" s="15"/>
      <c r="V49" s="15"/>
      <c r="W49" s="15"/>
      <c r="X49" s="15"/>
      <c r="Y49" s="15"/>
      <c r="Z49" s="15"/>
      <c r="AA49" s="15"/>
      <c r="AB49" s="192">
        <f t="shared" si="2"/>
        <v>0</v>
      </c>
      <c r="AC49" s="15"/>
      <c r="AD49" s="192">
        <f t="shared" si="3"/>
        <v>0</v>
      </c>
      <c r="AE49" s="192">
        <f t="shared" si="4"/>
        <v>0</v>
      </c>
      <c r="AF49" s="192" t="str">
        <f t="shared" si="0"/>
        <v/>
      </c>
      <c r="AG49" s="192">
        <f t="shared" si="5"/>
        <v>0</v>
      </c>
      <c r="AH49" s="15"/>
      <c r="AI49" s="15"/>
      <c r="AJ49" s="84">
        <f t="shared" si="6"/>
        <v>0</v>
      </c>
      <c r="AK49" s="192">
        <f t="shared" si="8"/>
        <v>0</v>
      </c>
      <c r="AL49" s="192">
        <f t="shared" si="7"/>
        <v>0</v>
      </c>
    </row>
    <row r="50" spans="1:40">
      <c r="A50" s="3" t="s">
        <v>1532</v>
      </c>
      <c r="B50" s="14"/>
      <c r="C50" s="14"/>
      <c r="D50" s="14"/>
      <c r="E50" s="30"/>
      <c r="F50" s="30"/>
      <c r="G50" s="14"/>
      <c r="H50" s="14"/>
      <c r="I50" s="14"/>
      <c r="J50" s="26"/>
      <c r="K50" s="26"/>
      <c r="L50" s="14"/>
      <c r="M50" s="14"/>
      <c r="N50" s="12"/>
      <c r="O50" s="12"/>
      <c r="P50" s="12"/>
      <c r="Q50" s="13"/>
      <c r="R50" s="12"/>
      <c r="S50" s="12"/>
      <c r="T50" s="12"/>
      <c r="U50" s="12"/>
      <c r="V50" s="12"/>
      <c r="AA50" s="319" t="s">
        <v>2</v>
      </c>
      <c r="AB50" s="193">
        <f>SUM(AB10,AB12,AB14,AB16,AB18,AB20,AB22,AB24,AB26,AB28,AB30,AB32,AB34,AB36,AB38,AB40,AB42,AB44,AB46,AB48)</f>
        <v>0</v>
      </c>
      <c r="AC50" s="193">
        <f>SUM(AC10,AC12,AC14,AC16,AC18,AC20,AC22,AC24,AC26,AC28,AC30,AC32,AC34,AC36,AC38,AC40,AC42,AC44,AC46,AC48)</f>
        <v>0</v>
      </c>
      <c r="AD50" s="193">
        <f t="shared" ref="AD50:AK51" si="9">SUM(AD10,AD12,AD14,AD16,AD18,AD20,AD22,AD24,AD26,AD28,AD30,AD32,AD34,AD36,AD38,AD40,AD42,AD44,AD46,AD48)</f>
        <v>0</v>
      </c>
      <c r="AE50" s="193">
        <f>SUM(AE10,AE12,AE14,AE16,AE18,AE20,AE22,AE24,AE26,AE28,AE30,AE32,AE34,AE36,AE38,AE40,AE42,AE44,AE46,AE48)</f>
        <v>0</v>
      </c>
      <c r="AF50" s="193">
        <f>SUM(AF10,AF12,AF14,AF16,AF18,AF20,AF22,AF24,AF26,AF28,AF30,AF32,AF34,AF36,AF38,AF40,AF42,AF44,AF46,AF48)</f>
        <v>0</v>
      </c>
      <c r="AG50" s="193">
        <f t="shared" si="9"/>
        <v>0</v>
      </c>
      <c r="AH50" s="193">
        <f t="shared" si="9"/>
        <v>0</v>
      </c>
      <c r="AI50" s="193">
        <f t="shared" si="9"/>
        <v>0</v>
      </c>
      <c r="AJ50" s="193">
        <f t="shared" si="9"/>
        <v>0</v>
      </c>
      <c r="AK50" s="193">
        <f t="shared" si="9"/>
        <v>0</v>
      </c>
      <c r="AL50" s="193">
        <f>SUM(AL10,AL12,AL14,AL16,AL18,AL20,AL22,AL24,AL26,AL28,AL30,AL32,AL34,AL36,AL38,AL40,AL42,AL44,AL46,AL48)</f>
        <v>0</v>
      </c>
    </row>
    <row r="51" spans="1:40">
      <c r="A51" s="3" t="s">
        <v>1536</v>
      </c>
      <c r="B51" s="14"/>
      <c r="C51" s="14"/>
      <c r="D51" s="14"/>
      <c r="E51" s="30"/>
      <c r="F51" s="30"/>
      <c r="G51" s="14"/>
      <c r="H51" s="14"/>
      <c r="I51" s="14"/>
      <c r="J51" s="26"/>
      <c r="K51" s="26"/>
      <c r="L51" s="14"/>
      <c r="M51" s="14"/>
      <c r="N51" s="12"/>
      <c r="O51" s="12"/>
      <c r="P51" s="12"/>
      <c r="Q51" s="13"/>
      <c r="R51" s="12"/>
      <c r="S51" s="12"/>
      <c r="T51" s="12"/>
      <c r="U51" s="12"/>
      <c r="V51" s="12"/>
      <c r="AA51" s="320"/>
      <c r="AB51" s="194">
        <f>SUM(AB11,AB13,AB15,AB17,AB19,AB21,AB23,AB25,AB27,AB29,AB31,AB33,AB35,AB37,AB39,AB41,AB43,AB45,AB47,AB49)</f>
        <v>0</v>
      </c>
      <c r="AC51" s="194">
        <f>SUM(AC11,AC13,AC15,AC17,AC19,AC21,AC23,AC25,AC27,AC29,AC31,AC33,AC35,AC37,AC39,AC41,AC43,AC45,AC47,AC49)</f>
        <v>0</v>
      </c>
      <c r="AD51" s="194">
        <f t="shared" si="9"/>
        <v>0</v>
      </c>
      <c r="AE51" s="194">
        <f>SUM(AE11,AE13,AE15,AE17,AE19,AE21,AE23,AE25,AE27,AE29,AE31,AE33,AE35,AE37,AE39,AE41,AE43,AE45,AE47,AE49)</f>
        <v>0</v>
      </c>
      <c r="AF51" s="194">
        <f>SUM(AF11,AF13,AF15,AF17,AF19,AF21,AF23,AF25,AF27,AF29,AF31,AF33,AF35,AF37,AF39,AF41,AF43,AF45,AF47,AF49)</f>
        <v>0</v>
      </c>
      <c r="AG51" s="194">
        <f t="shared" si="9"/>
        <v>0</v>
      </c>
      <c r="AH51" s="194">
        <f t="shared" si="9"/>
        <v>0</v>
      </c>
      <c r="AI51" s="194">
        <f t="shared" si="9"/>
        <v>0</v>
      </c>
      <c r="AJ51" s="194">
        <f t="shared" si="9"/>
        <v>0</v>
      </c>
      <c r="AK51" s="194">
        <f t="shared" si="9"/>
        <v>0</v>
      </c>
      <c r="AL51" s="194">
        <f>SUM(AL11,AL13,AL15,AL17,AL19,AL21,AL23,AL25,AL27,AL29,AL31,AL33,AL35,AL37,AL39,AL41,AL43,AL45,AL47,AL49)</f>
        <v>0</v>
      </c>
    </row>
    <row r="52" spans="1:40">
      <c r="A52" s="3" t="s">
        <v>14</v>
      </c>
      <c r="B52" s="3"/>
      <c r="C52" s="2"/>
      <c r="D52" s="2"/>
      <c r="E52" s="31"/>
      <c r="F52" s="31"/>
      <c r="G52" s="2"/>
      <c r="H52" s="2"/>
      <c r="I52" s="2"/>
      <c r="J52" s="17"/>
      <c r="K52" s="17"/>
      <c r="L52" s="2"/>
      <c r="M52" s="2"/>
      <c r="Y52" s="35"/>
      <c r="Z52" s="35"/>
      <c r="AA52" s="34"/>
      <c r="AB52" s="38"/>
      <c r="AC52" s="37" t="s">
        <v>157</v>
      </c>
      <c r="AD52" s="40"/>
      <c r="AE52" s="40"/>
      <c r="AF52" s="39"/>
      <c r="AG52" s="73"/>
      <c r="AH52" s="40"/>
      <c r="AI52" s="40"/>
      <c r="AJ52" s="74"/>
      <c r="AK52" s="321" t="s">
        <v>1604</v>
      </c>
      <c r="AL52" s="322"/>
      <c r="AM52" s="322"/>
    </row>
    <row r="53" spans="1:40">
      <c r="A53" s="3" t="s">
        <v>114</v>
      </c>
      <c r="B53" s="3"/>
      <c r="C53" s="2"/>
      <c r="D53" s="2"/>
      <c r="E53" s="31"/>
      <c r="F53" s="31"/>
      <c r="G53" s="2"/>
      <c r="H53" s="2"/>
      <c r="I53" s="2"/>
      <c r="J53" s="17"/>
      <c r="K53" s="17"/>
      <c r="L53" s="2"/>
      <c r="M53" s="2"/>
      <c r="Y53" s="35"/>
      <c r="Z53" s="35"/>
      <c r="AB53" s="36"/>
      <c r="AC53" s="33" t="s">
        <v>171</v>
      </c>
      <c r="AD53" s="194">
        <f>IFERROR(SUM(AD52,ROUNDDOWN(AD11/2,0),ROUNDDOWN(AD13/2,0),ROUNDDOWN(AD15/2,0),ROUNDDOWN(AD17/2,0),ROUNDDOWN(AD19/2,0),ROUNDDOWN(AD21/2,0),ROUNDDOWN(AD23/2,0),ROUNDDOWN(AD25/2,0),ROUNDDOWN(AD27/2,0),ROUNDDOWN(AD29/2,0),ROUNDDOWN(AD31/2,0),ROUNDDOWN(AD33/2,0),ROUNDDOWN(AD35/2,0),ROUNDDOWN(AD37/2,0),ROUNDDOWN(AD39/2,0),ROUNDDOWN(AD41/2,0),ROUNDDOWN(AD43/2,0),ROUNDDOWN(AD45/2,0),ROUNDDOWN(AD47/2,0),ROUNDDOWN(AD49/2,0)),0)</f>
        <v>0</v>
      </c>
      <c r="AE53" s="194">
        <f>IFERROR(SUM(AE52,ROUNDDOWN(AE11/2,0),ROUNDDOWN(AE13/2,0),ROUNDDOWN(AE15/2,0),ROUNDDOWN(AE17/2,0),ROUNDDOWN(AE19/2,0),ROUNDDOWN(AE21/2,0),ROUNDDOWN(AE23/2,0),ROUNDDOWN(AE25/2,0),ROUNDDOWN(AE27/2,0),ROUNDDOWN(AE29/2,0),ROUNDDOWN(AE31/2,0),ROUNDDOWN(AE33/2,0),ROUNDDOWN(AE35/2,0),ROUNDDOWN(AE37/2,0),ROUNDDOWN(AE39/2,0),ROUNDDOWN(AE41/2,0),ROUNDDOWN(AE43/2,0),ROUNDDOWN(AE45/2,0),ROUNDDOWN(AE47/2,0),ROUNDDOWN(AE49/2,0)),0)</f>
        <v>0</v>
      </c>
      <c r="AF53" s="39"/>
      <c r="AG53" s="75"/>
      <c r="AH53" s="197">
        <f>SUM(AH51:AH52)</f>
        <v>0</v>
      </c>
      <c r="AI53" s="197">
        <f>SUM(AI51:AI52)</f>
        <v>0</v>
      </c>
      <c r="AJ53" s="74"/>
      <c r="AK53" s="321" t="s">
        <v>1605</v>
      </c>
      <c r="AL53" s="322"/>
      <c r="AM53" s="322"/>
      <c r="AN53" s="322"/>
    </row>
    <row r="54" spans="1:40" ht="18.75" customHeight="1">
      <c r="A54" s="3" t="s">
        <v>1587</v>
      </c>
      <c r="B54" s="3"/>
      <c r="C54" s="2"/>
      <c r="D54" s="2"/>
      <c r="E54" s="31"/>
      <c r="F54" s="31"/>
      <c r="G54" s="2"/>
      <c r="H54" s="2"/>
      <c r="I54" s="2"/>
      <c r="J54" s="17"/>
      <c r="K54" s="17"/>
      <c r="L54" s="2"/>
      <c r="M54" s="2"/>
      <c r="X54" s="303" t="s">
        <v>1538</v>
      </c>
      <c r="Y54" s="303"/>
      <c r="Z54" s="303"/>
      <c r="AA54" s="303"/>
      <c r="AB54" s="303"/>
      <c r="AC54" s="303"/>
      <c r="AD54" s="303"/>
      <c r="AE54" s="303"/>
      <c r="AF54" s="303"/>
      <c r="AG54" s="303"/>
      <c r="AH54" s="303"/>
      <c r="AI54" s="303"/>
      <c r="AJ54" s="303"/>
      <c r="AK54" s="303"/>
      <c r="AL54" s="303"/>
    </row>
    <row r="55" spans="1:40">
      <c r="A55" s="3"/>
      <c r="B55" s="2"/>
      <c r="C55" s="2"/>
      <c r="D55" s="2"/>
      <c r="E55" s="31"/>
      <c r="F55" s="31"/>
      <c r="G55" s="2"/>
      <c r="H55" s="2"/>
      <c r="I55" s="2"/>
      <c r="J55" s="17"/>
      <c r="K55" s="17"/>
      <c r="L55" s="2"/>
      <c r="M55" s="2"/>
      <c r="X55" s="303"/>
      <c r="Y55" s="303"/>
      <c r="Z55" s="303"/>
      <c r="AA55" s="303"/>
      <c r="AB55" s="303"/>
      <c r="AC55" s="303"/>
      <c r="AD55" s="303"/>
      <c r="AE55" s="303"/>
      <c r="AF55" s="303"/>
      <c r="AG55" s="303"/>
      <c r="AH55" s="303"/>
      <c r="AI55" s="303"/>
      <c r="AJ55" s="303"/>
      <c r="AK55" s="303"/>
      <c r="AL55" s="303"/>
    </row>
    <row r="56" spans="1:40" ht="18.75" customHeight="1">
      <c r="A56" s="3"/>
      <c r="B56" s="2"/>
      <c r="C56" s="2"/>
      <c r="D56" s="2"/>
      <c r="E56" s="31"/>
      <c r="F56" s="31"/>
      <c r="G56" s="2"/>
      <c r="H56" s="2"/>
      <c r="I56" s="2"/>
      <c r="J56" s="17"/>
      <c r="K56" s="17"/>
      <c r="L56" s="2"/>
      <c r="M56" s="2"/>
    </row>
    <row r="57" spans="1:40">
      <c r="A57" s="3"/>
      <c r="B57" s="3"/>
      <c r="C57" s="3"/>
      <c r="D57" s="3"/>
      <c r="E57" s="29"/>
      <c r="F57" s="29"/>
      <c r="G57" s="3"/>
      <c r="H57" s="3"/>
      <c r="I57" s="3"/>
      <c r="J57" s="17"/>
      <c r="K57" s="17"/>
      <c r="L57" s="3"/>
      <c r="M57" s="3"/>
    </row>
  </sheetData>
  <sheetProtection algorithmName="SHA-512" hashValue="QrFX+S0DdJzBxhpvzU6jPO9sYyVNsTMeGjEhkIGyoBz2uxLTpwt4z40XnMcCUqShlqJ15Lptg7i+Bg/wlnWQhA==" saltValue="wggzuzWRWRHnRnf6frNoBg==" spinCount="100000" sheet="1" objects="1" scenarios="1" selectLockedCells="1"/>
  <mergeCells count="330">
    <mergeCell ref="X54:AL55"/>
    <mergeCell ref="AC3:AL3"/>
    <mergeCell ref="Y7:AC7"/>
    <mergeCell ref="AC8:AC9"/>
    <mergeCell ref="Y8:AB8"/>
    <mergeCell ref="AJ7:AJ9"/>
    <mergeCell ref="AI7:AI9"/>
    <mergeCell ref="AH7:AH9"/>
    <mergeCell ref="AK7:AK9"/>
    <mergeCell ref="S4:AL4"/>
    <mergeCell ref="AH5:AK5"/>
    <mergeCell ref="AL5:AL9"/>
    <mergeCell ref="AH6:AJ6"/>
    <mergeCell ref="AA50:AA51"/>
    <mergeCell ref="AK52:AM52"/>
    <mergeCell ref="AK53:AN53"/>
    <mergeCell ref="A4:A9"/>
    <mergeCell ref="B4:B9"/>
    <mergeCell ref="C4:C9"/>
    <mergeCell ref="E4:E9"/>
    <mergeCell ref="H4:I6"/>
    <mergeCell ref="J4:K6"/>
    <mergeCell ref="L4:M6"/>
    <mergeCell ref="N4:R6"/>
    <mergeCell ref="S6:AF6"/>
    <mergeCell ref="S5:AG5"/>
    <mergeCell ref="D4:D9"/>
    <mergeCell ref="X7:X9"/>
    <mergeCell ref="AF7:AF9"/>
    <mergeCell ref="AE7:AE9"/>
    <mergeCell ref="AD7:AD9"/>
    <mergeCell ref="AG7:AG9"/>
    <mergeCell ref="O7:O9"/>
    <mergeCell ref="N7:N9"/>
    <mergeCell ref="W7:W9"/>
    <mergeCell ref="V7:V9"/>
    <mergeCell ref="U7:U9"/>
    <mergeCell ref="T7:T9"/>
    <mergeCell ref="S7:S9"/>
    <mergeCell ref="R7:R9"/>
    <mergeCell ref="A12:A13"/>
    <mergeCell ref="B12:B13"/>
    <mergeCell ref="C12:C13"/>
    <mergeCell ref="E12:E13"/>
    <mergeCell ref="L12:L13"/>
    <mergeCell ref="A10:A11"/>
    <mergeCell ref="B10:B11"/>
    <mergeCell ref="C10:C11"/>
    <mergeCell ref="E10:E11"/>
    <mergeCell ref="L10:L11"/>
    <mergeCell ref="D10:D11"/>
    <mergeCell ref="D12:D13"/>
    <mergeCell ref="N12:N13"/>
    <mergeCell ref="O12:O13"/>
    <mergeCell ref="P12:P13"/>
    <mergeCell ref="Q12:Q13"/>
    <mergeCell ref="R12:R13"/>
    <mergeCell ref="N10:N11"/>
    <mergeCell ref="O10:O11"/>
    <mergeCell ref="P10:P11"/>
    <mergeCell ref="Q10:Q11"/>
    <mergeCell ref="R10:R11"/>
    <mergeCell ref="F4:F9"/>
    <mergeCell ref="F10:F11"/>
    <mergeCell ref="F12:F13"/>
    <mergeCell ref="M12:M13"/>
    <mergeCell ref="M10:M11"/>
    <mergeCell ref="G10:G11"/>
    <mergeCell ref="G12:G13"/>
    <mergeCell ref="M16:M17"/>
    <mergeCell ref="M14:M15"/>
    <mergeCell ref="G4:G9"/>
    <mergeCell ref="L7:L9"/>
    <mergeCell ref="K7:K9"/>
    <mergeCell ref="J7:J9"/>
    <mergeCell ref="I7:I9"/>
    <mergeCell ref="H7:H9"/>
    <mergeCell ref="M7:M9"/>
    <mergeCell ref="N14:N15"/>
    <mergeCell ref="O14:O15"/>
    <mergeCell ref="P14:P15"/>
    <mergeCell ref="Q14:Q15"/>
    <mergeCell ref="R14:R15"/>
    <mergeCell ref="A16:A17"/>
    <mergeCell ref="B16:B17"/>
    <mergeCell ref="C16:C17"/>
    <mergeCell ref="E16:E17"/>
    <mergeCell ref="L16:L17"/>
    <mergeCell ref="A14:A15"/>
    <mergeCell ref="B14:B15"/>
    <mergeCell ref="C14:C15"/>
    <mergeCell ref="E14:E15"/>
    <mergeCell ref="L14:L15"/>
    <mergeCell ref="G14:G15"/>
    <mergeCell ref="G16:G17"/>
    <mergeCell ref="F14:F15"/>
    <mergeCell ref="F16:F17"/>
    <mergeCell ref="D14:D15"/>
    <mergeCell ref="D16:D17"/>
    <mergeCell ref="A20:A21"/>
    <mergeCell ref="B20:B21"/>
    <mergeCell ref="C20:C21"/>
    <mergeCell ref="E20:E21"/>
    <mergeCell ref="L20:L21"/>
    <mergeCell ref="A18:A19"/>
    <mergeCell ref="B18:B19"/>
    <mergeCell ref="C18:C19"/>
    <mergeCell ref="E18:E19"/>
    <mergeCell ref="L18:L19"/>
    <mergeCell ref="D18:D19"/>
    <mergeCell ref="D20:D21"/>
    <mergeCell ref="F18:F19"/>
    <mergeCell ref="F20:F21"/>
    <mergeCell ref="G18:G19"/>
    <mergeCell ref="G20:G21"/>
    <mergeCell ref="M20:M21"/>
    <mergeCell ref="N20:N21"/>
    <mergeCell ref="O20:O21"/>
    <mergeCell ref="P20:P21"/>
    <mergeCell ref="Q20:Q21"/>
    <mergeCell ref="R20:R21"/>
    <mergeCell ref="N18:N19"/>
    <mergeCell ref="O18:O19"/>
    <mergeCell ref="P18:P19"/>
    <mergeCell ref="Q18:Q19"/>
    <mergeCell ref="R18:R19"/>
    <mergeCell ref="M18:M19"/>
    <mergeCell ref="A24:A25"/>
    <mergeCell ref="B24:B25"/>
    <mergeCell ref="C24:C25"/>
    <mergeCell ref="E24:E25"/>
    <mergeCell ref="L24:L25"/>
    <mergeCell ref="A22:A23"/>
    <mergeCell ref="B22:B23"/>
    <mergeCell ref="C22:C23"/>
    <mergeCell ref="E22:E23"/>
    <mergeCell ref="L22:L23"/>
    <mergeCell ref="D22:D23"/>
    <mergeCell ref="D24:D25"/>
    <mergeCell ref="F22:F23"/>
    <mergeCell ref="F24:F25"/>
    <mergeCell ref="G22:G23"/>
    <mergeCell ref="G24:G25"/>
    <mergeCell ref="M24:M25"/>
    <mergeCell ref="N24:N25"/>
    <mergeCell ref="O24:O25"/>
    <mergeCell ref="P24:P25"/>
    <mergeCell ref="Q24:Q25"/>
    <mergeCell ref="R24:R25"/>
    <mergeCell ref="N22:N23"/>
    <mergeCell ref="O22:O23"/>
    <mergeCell ref="P22:P23"/>
    <mergeCell ref="Q22:Q23"/>
    <mergeCell ref="R22:R23"/>
    <mergeCell ref="M22:M23"/>
    <mergeCell ref="A28:A29"/>
    <mergeCell ref="B28:B29"/>
    <mergeCell ref="C28:C29"/>
    <mergeCell ref="E28:E29"/>
    <mergeCell ref="L28:L29"/>
    <mergeCell ref="A26:A27"/>
    <mergeCell ref="B26:B27"/>
    <mergeCell ref="C26:C27"/>
    <mergeCell ref="E26:E27"/>
    <mergeCell ref="L26:L27"/>
    <mergeCell ref="D26:D27"/>
    <mergeCell ref="D28:D29"/>
    <mergeCell ref="F26:F27"/>
    <mergeCell ref="F28:F29"/>
    <mergeCell ref="G26:G27"/>
    <mergeCell ref="G28:G29"/>
    <mergeCell ref="M28:M29"/>
    <mergeCell ref="N28:N29"/>
    <mergeCell ref="O28:O29"/>
    <mergeCell ref="P28:P29"/>
    <mergeCell ref="Q28:Q29"/>
    <mergeCell ref="R28:R29"/>
    <mergeCell ref="N26:N27"/>
    <mergeCell ref="O26:O27"/>
    <mergeCell ref="P26:P27"/>
    <mergeCell ref="Q26:Q27"/>
    <mergeCell ref="R26:R27"/>
    <mergeCell ref="M26:M27"/>
    <mergeCell ref="A32:A33"/>
    <mergeCell ref="B32:B33"/>
    <mergeCell ref="C32:C33"/>
    <mergeCell ref="E32:E33"/>
    <mergeCell ref="L32:L33"/>
    <mergeCell ref="A30:A31"/>
    <mergeCell ref="B30:B31"/>
    <mergeCell ref="C30:C31"/>
    <mergeCell ref="E30:E31"/>
    <mergeCell ref="L30:L31"/>
    <mergeCell ref="D30:D31"/>
    <mergeCell ref="D32:D33"/>
    <mergeCell ref="F32:F33"/>
    <mergeCell ref="F30:F31"/>
    <mergeCell ref="G30:G31"/>
    <mergeCell ref="G32:G33"/>
    <mergeCell ref="M32:M33"/>
    <mergeCell ref="N32:N33"/>
    <mergeCell ref="O32:O33"/>
    <mergeCell ref="P32:P33"/>
    <mergeCell ref="Q32:Q33"/>
    <mergeCell ref="R32:R33"/>
    <mergeCell ref="N30:N31"/>
    <mergeCell ref="O30:O31"/>
    <mergeCell ref="P30:P31"/>
    <mergeCell ref="Q30:Q31"/>
    <mergeCell ref="R30:R31"/>
    <mergeCell ref="M30:M31"/>
    <mergeCell ref="A36:A37"/>
    <mergeCell ref="B36:B37"/>
    <mergeCell ref="C36:C37"/>
    <mergeCell ref="E36:E37"/>
    <mergeCell ref="L36:L37"/>
    <mergeCell ref="A34:A35"/>
    <mergeCell ref="B34:B35"/>
    <mergeCell ref="C34:C35"/>
    <mergeCell ref="E34:E35"/>
    <mergeCell ref="L34:L35"/>
    <mergeCell ref="D34:D35"/>
    <mergeCell ref="D36:D37"/>
    <mergeCell ref="F34:F35"/>
    <mergeCell ref="F36:F37"/>
    <mergeCell ref="G34:G35"/>
    <mergeCell ref="G36:G37"/>
    <mergeCell ref="M36:M37"/>
    <mergeCell ref="N36:N37"/>
    <mergeCell ref="O36:O37"/>
    <mergeCell ref="P36:P37"/>
    <mergeCell ref="Q36:Q37"/>
    <mergeCell ref="R36:R37"/>
    <mergeCell ref="N34:N35"/>
    <mergeCell ref="O34:O35"/>
    <mergeCell ref="P34:P35"/>
    <mergeCell ref="Q34:Q35"/>
    <mergeCell ref="R34:R35"/>
    <mergeCell ref="M34:M35"/>
    <mergeCell ref="A40:A41"/>
    <mergeCell ref="B40:B41"/>
    <mergeCell ref="C40:C41"/>
    <mergeCell ref="E40:E41"/>
    <mergeCell ref="L40:L41"/>
    <mergeCell ref="A38:A39"/>
    <mergeCell ref="B38:B39"/>
    <mergeCell ref="C38:C39"/>
    <mergeCell ref="E38:E39"/>
    <mergeCell ref="L38:L39"/>
    <mergeCell ref="D38:D39"/>
    <mergeCell ref="D40:D41"/>
    <mergeCell ref="F38:F39"/>
    <mergeCell ref="F40:F41"/>
    <mergeCell ref="G38:G39"/>
    <mergeCell ref="G40:G41"/>
    <mergeCell ref="M40:M41"/>
    <mergeCell ref="N40:N41"/>
    <mergeCell ref="O40:O41"/>
    <mergeCell ref="P40:P41"/>
    <mergeCell ref="Q40:Q41"/>
    <mergeCell ref="R40:R41"/>
    <mergeCell ref="N38:N39"/>
    <mergeCell ref="O38:O39"/>
    <mergeCell ref="P38:P39"/>
    <mergeCell ref="Q38:Q39"/>
    <mergeCell ref="R38:R39"/>
    <mergeCell ref="M38:M39"/>
    <mergeCell ref="R44:R45"/>
    <mergeCell ref="N42:N43"/>
    <mergeCell ref="O42:O43"/>
    <mergeCell ref="P42:P43"/>
    <mergeCell ref="Q42:Q43"/>
    <mergeCell ref="R42:R43"/>
    <mergeCell ref="M42:M43"/>
    <mergeCell ref="A44:A45"/>
    <mergeCell ref="B44:B45"/>
    <mergeCell ref="C44:C45"/>
    <mergeCell ref="E44:E45"/>
    <mergeCell ref="L44:L45"/>
    <mergeCell ref="A42:A43"/>
    <mergeCell ref="B42:B43"/>
    <mergeCell ref="C42:C43"/>
    <mergeCell ref="E42:E43"/>
    <mergeCell ref="L42:L43"/>
    <mergeCell ref="D42:D43"/>
    <mergeCell ref="D44:D45"/>
    <mergeCell ref="F42:F43"/>
    <mergeCell ref="F44:F45"/>
    <mergeCell ref="G42:G43"/>
    <mergeCell ref="G44:G45"/>
    <mergeCell ref="A48:A49"/>
    <mergeCell ref="B48:B49"/>
    <mergeCell ref="C48:C49"/>
    <mergeCell ref="E48:E49"/>
    <mergeCell ref="L48:L49"/>
    <mergeCell ref="A46:A47"/>
    <mergeCell ref="B46:B47"/>
    <mergeCell ref="C46:C47"/>
    <mergeCell ref="E46:E47"/>
    <mergeCell ref="L46:L47"/>
    <mergeCell ref="D46:D47"/>
    <mergeCell ref="D48:D49"/>
    <mergeCell ref="F46:F47"/>
    <mergeCell ref="F48:F49"/>
    <mergeCell ref="G46:G47"/>
    <mergeCell ref="G48:G49"/>
    <mergeCell ref="Q7:Q9"/>
    <mergeCell ref="P7:P9"/>
    <mergeCell ref="N16:N17"/>
    <mergeCell ref="O16:O17"/>
    <mergeCell ref="P16:P17"/>
    <mergeCell ref="Q16:Q17"/>
    <mergeCell ref="R16:R17"/>
    <mergeCell ref="M48:M49"/>
    <mergeCell ref="N48:N49"/>
    <mergeCell ref="O48:O49"/>
    <mergeCell ref="P48:P49"/>
    <mergeCell ref="Q48:Q49"/>
    <mergeCell ref="R48:R49"/>
    <mergeCell ref="N46:N47"/>
    <mergeCell ref="O46:O47"/>
    <mergeCell ref="P46:P47"/>
    <mergeCell ref="Q46:Q47"/>
    <mergeCell ref="R46:R47"/>
    <mergeCell ref="M46:M47"/>
    <mergeCell ref="M44:M45"/>
    <mergeCell ref="N44:N45"/>
    <mergeCell ref="O44:O45"/>
    <mergeCell ref="P44:P45"/>
    <mergeCell ref="Q44:Q45"/>
  </mergeCells>
  <phoneticPr fontId="2"/>
  <conditionalFormatting sqref="B10:AA18 H19:AA19 B20:AA20 H21:AA21 B22:AA22 H23:AA23 B24:AA24 H25:AA25 B26:AA26 H27:AA27 B28:AA28 H29:AA29 B30:AA30 H31:AA31 B32:AA32 H33:AA33 B34:R34 H35:R35 B36:R36 H37:R37 B38:R38 H39:R39 B40:R40 H41:R41 B42:R42 H43:R43 B44:R44 H45:R45 B46:R46 H47:R47 B48:R48 H49:R49 S10:AA31 AC10:AC49 AH10:AI49 S34:AA49 B19:F19 B21:F21 B23:F23 B25:F25 B27:F27 B29:F29 B31:F31 B33:F33 B35:F35 B37:F37 B39:F39 B41:F41 B43:F43 B45:F45 B47:F47 B49:F49 AD52:AE52 AH52:AI52">
    <cfRule type="expression" dxfId="36" priority="82">
      <formula>B10&lt;&gt;""</formula>
    </cfRule>
  </conditionalFormatting>
  <conditionalFormatting sqref="I10:I49">
    <cfRule type="expression" dxfId="35" priority="12">
      <formula>AND(H10&lt;&gt;"設計・施工",I10&lt;&gt;"")</formula>
    </cfRule>
    <cfRule type="expression" dxfId="34" priority="81">
      <formula>OR(H10="",H10="設計",H10="施工")</formula>
    </cfRule>
  </conditionalFormatting>
  <conditionalFormatting sqref="J10:K49">
    <cfRule type="expression" dxfId="32" priority="80">
      <formula>AND($J10&lt;&gt;"",$K10&lt;&gt;"",($K10-$J10)&lt;0)</formula>
    </cfRule>
  </conditionalFormatting>
  <conditionalFormatting sqref="AC10:AC49">
    <cfRule type="expression" dxfId="31" priority="3">
      <formula>AND(OR(H10="設計",AND(H10="設計・施工",I10="設計費")),AC10&gt;0)</formula>
    </cfRule>
  </conditionalFormatting>
  <conditionalFormatting sqref="AH50:AH51">
    <cfRule type="expression" dxfId="24" priority="6">
      <formula>AND(AG50&gt;=1,AH50&gt;5000)</formula>
    </cfRule>
    <cfRule type="expression" dxfId="23" priority="7">
      <formula>AH50&gt;6500</formula>
    </cfRule>
  </conditionalFormatting>
  <conditionalFormatting sqref="AH53">
    <cfRule type="expression" dxfId="22" priority="1">
      <formula>$AH$53&gt;6500</formula>
    </cfRule>
  </conditionalFormatting>
  <conditionalFormatting sqref="AH10:AI49 AC10:AC49 H10:K49 S10:AA49">
    <cfRule type="expression" dxfId="21" priority="11">
      <formula>$B10="新規"</formula>
    </cfRule>
  </conditionalFormatting>
  <conditionalFormatting sqref="AI10:AI49">
    <cfRule type="expression" dxfId="20" priority="4">
      <formula>AI10&gt;10000</formula>
    </cfRule>
  </conditionalFormatting>
  <conditionalFormatting sqref="AI53">
    <cfRule type="expression" dxfId="19" priority="2">
      <formula>$AI$53&gt;10000</formula>
    </cfRule>
  </conditionalFormatting>
  <dataValidations count="8">
    <dataValidation type="list" allowBlank="1" showInputMessage="1" showErrorMessage="1" sqref="H10:H49" xr:uid="{00000000-0002-0000-0200-000000000000}">
      <formula1>"設計,施工,設計・施工"</formula1>
    </dataValidation>
    <dataValidation type="list" allowBlank="1" showInputMessage="1" showErrorMessage="1" sqref="I10:I49" xr:uid="{00000000-0002-0000-0200-000001000000}">
      <formula1>"設計費,建設工事費"</formula1>
    </dataValidation>
    <dataValidation type="list" allowBlank="1" showInputMessage="1" showErrorMessage="1" sqref="B10:B49" xr:uid="{00000000-0002-0000-0200-000003000000}">
      <formula1>"新規,変更,申請済,取り下げ"</formula1>
    </dataValidation>
    <dataValidation type="date" operator="greaterThanOrEqual" allowBlank="1" showInputMessage="1" showErrorMessage="1" error="事業期間には日付で入力して下さい。_x000a_&quot;2023/1/1&quot;の様にご入力下さい。" sqref="J10:K49" xr:uid="{00000000-0002-0000-0200-000004000000}">
      <formula1>1</formula1>
    </dataValidation>
    <dataValidation type="custom" allowBlank="1" showInputMessage="1" showErrorMessage="1" error="半角数字とハイフンのみで_x000a_0*-****-****_x000a_もしくは_x000a_0*0-****-****_x000a_と正しく入力してください。" sqref="Q10:Q49" xr:uid="{B3120CB1-025D-49DF-9EA1-D295D93BD8DA}">
      <formula1>AND(ASC(Q10)=Q10,OR(LEN(Q10)=12,LEN(Q10)=13))</formula1>
    </dataValidation>
    <dataValidation type="custom" allowBlank="1" showInputMessage="1" showErrorMessage="1" error="半角で入力してください。" sqref="R10:R49" xr:uid="{229EB7CE-AE0D-4D4B-940A-B54EDA204FD4}">
      <formula1>LEN(R10)=LENB(R10)</formula1>
    </dataValidation>
    <dataValidation type="whole" imeMode="halfAlpha" operator="greaterThanOrEqual" allowBlank="1" showInputMessage="1" showErrorMessage="1" error="入力は千円単位です。_x000a_整数で入力してください（千円未満切捨て）。" sqref="S10:Z53 AA52:AA53 AA10:AA50 AB10:AJ53 AK10:AK51 AL10:AL51" xr:uid="{B8C4AB00-83B0-4E56-9BC6-C2C3D14CCD87}">
      <formula1>0</formula1>
    </dataValidation>
    <dataValidation imeMode="halfAlpha" operator="greaterThanOrEqual" allowBlank="1" showInputMessage="1" showErrorMessage="1" error="入力は千円単位です。_x000a_整数で入力してください（千円未満切捨て）。" sqref="AK52 AK53" xr:uid="{7AEBFC76-976F-4B74-AA38-6A7654CDC7D1}"/>
  </dataValidations>
  <pageMargins left="0.39370078740157483" right="0.19685039370078741" top="0.59055118110236227" bottom="0.59055118110236227" header="0.31496062992125984" footer="0.31496062992125984"/>
  <pageSetup paperSize="8" scale="53" orientation="landscape" r:id="rId1"/>
  <headerFooter>
    <oddHeader>&amp;C&amp;F</oddHeader>
  </headerFooter>
  <colBreaks count="1" manualBreakCount="1">
    <brk id="18" max="57" man="1"/>
  </colBreaks>
  <extLst>
    <ext xmlns:x14="http://schemas.microsoft.com/office/spreadsheetml/2009/9/main" uri="{78C0D931-6437-407d-A8EE-F0AAD7539E65}">
      <x14:conditionalFormattings>
        <x14:conditionalFormatting xmlns:xm="http://schemas.microsoft.com/office/excel/2006/main">
          <x14:cfRule type="expression" priority="40" id="{B79446F1-E504-49B3-8C69-A75E0B73ED59}">
            <xm:f>AND($J10&lt;&gt;"",'1-①プロジェクト概要'!$J$5&lt;&gt;"",($J10-'1-①プロジェクト概要'!$J$5)&lt;0)</xm:f>
            <x14:dxf>
              <fill>
                <patternFill>
                  <bgColor theme="7" tint="0.39994506668294322"/>
                </patternFill>
              </fill>
            </x14:dxf>
          </x14:cfRule>
          <xm:sqref>J10:J49</xm:sqref>
        </x14:conditionalFormatting>
        <x14:conditionalFormatting xmlns:xm="http://schemas.microsoft.com/office/excel/2006/main">
          <x14:cfRule type="expression" priority="29" id="{A9012917-D7D9-4EE1-B4AC-689373BBC694}">
            <xm:f>AND('1-③要件適合確認チェックシート(BIM＋LCCO2)'!$M$19="A",AD53&gt;25000)</xm:f>
            <x14:dxf>
              <fill>
                <patternFill>
                  <bgColor rgb="FFFF0000"/>
                </patternFill>
              </fill>
            </x14:dxf>
          </x14:cfRule>
          <x14:cfRule type="expression" priority="30" id="{94E1E0F8-0C31-4E3D-A817-7FD922FEFEA3}">
            <xm:f>AND('1-③要件適合確認チェックシート(BIM＋LCCO2)'!$M$19="B",AD53&gt;30000)</xm:f>
            <x14:dxf>
              <fill>
                <patternFill>
                  <bgColor rgb="FFFF0000"/>
                </patternFill>
              </fill>
            </x14:dxf>
          </x14:cfRule>
          <x14:cfRule type="expression" priority="31" id="{E612D4A4-6B46-4372-A2A9-6DFD3C5187B0}">
            <xm:f>AND('1-③要件適合確認チェックシート(BIM＋LCCO2)'!$M$19="C",AD53&gt;35000)</xm:f>
            <x14:dxf>
              <fill>
                <patternFill>
                  <bgColor rgb="FFFF0000"/>
                </patternFill>
              </fill>
            </x14:dxf>
          </x14:cfRule>
          <xm:sqref>AD53</xm:sqref>
        </x14:conditionalFormatting>
        <x14:conditionalFormatting xmlns:xm="http://schemas.microsoft.com/office/excel/2006/main">
          <x14:cfRule type="expression" priority="14" id="{C041ACC6-DD2A-4D3E-A63C-E4072BDEBCE0}">
            <xm:f>AND('1-③要件適合確認チェックシート(BIM＋LCCO2)'!$M$19="A",AE53&gt;40000)</xm:f>
            <x14:dxf>
              <fill>
                <patternFill>
                  <bgColor rgb="FFFF0000"/>
                </patternFill>
              </fill>
            </x14:dxf>
          </x14:cfRule>
          <x14:cfRule type="expression" priority="15" id="{F09990CD-0204-420C-BCA8-DECCED8061D6}">
            <xm:f>AND('1-③要件適合確認チェックシート(BIM＋LCCO2)'!$M$19="B",AE53&gt;50000)</xm:f>
            <x14:dxf>
              <fill>
                <patternFill>
                  <bgColor rgb="FFFF0000"/>
                </patternFill>
              </fill>
            </x14:dxf>
          </x14:cfRule>
          <x14:cfRule type="expression" priority="16" id="{6AE1646D-BF42-44D7-9F39-C7D3FC034EE5}">
            <xm:f>AND('1-③要件適合確認チェックシート(BIM＋LCCO2)'!$M$19="C",AE53&gt;55000)</xm:f>
            <x14:dxf>
              <fill>
                <patternFill>
                  <bgColor rgb="FFFF0000"/>
                </patternFill>
              </fill>
            </x14:dxf>
          </x14:cfRule>
          <xm:sqref>AE53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S91"/>
  <sheetViews>
    <sheetView showGridLines="0" zoomScaleNormal="100" zoomScaleSheetLayoutView="100" workbookViewId="0">
      <selection activeCell="D5" sqref="D5:K5"/>
    </sheetView>
  </sheetViews>
  <sheetFormatPr defaultColWidth="9" defaultRowHeight="18.75"/>
  <cols>
    <col min="1" max="1" width="7" style="43" customWidth="1"/>
    <col min="2" max="2" width="9.125" style="43" customWidth="1"/>
    <col min="3" max="5" width="10.125" style="43" customWidth="1"/>
    <col min="6" max="6" width="19.125" style="43" customWidth="1"/>
    <col min="7" max="7" width="10.125" style="43" customWidth="1"/>
    <col min="8" max="8" width="17.5" style="43" customWidth="1"/>
    <col min="9" max="9" width="24.875" style="43" customWidth="1"/>
    <col min="10" max="10" width="16.75" style="43" customWidth="1"/>
    <col min="11" max="11" width="8.875" style="43" customWidth="1"/>
    <col min="12" max="12" width="9.625" style="54" hidden="1" customWidth="1"/>
    <col min="13" max="13" width="10.875" style="43" hidden="1" customWidth="1"/>
    <col min="14" max="14" width="13.75" style="43" hidden="1" customWidth="1"/>
    <col min="15" max="15" width="14.625" style="43" hidden="1" customWidth="1"/>
    <col min="16" max="16" width="19.25" style="43" hidden="1" customWidth="1"/>
    <col min="17" max="17" width="10.25" style="43" hidden="1" customWidth="1"/>
    <col min="18" max="18" width="9" style="43" hidden="1" customWidth="1"/>
    <col min="19" max="16384" width="9" style="43"/>
  </cols>
  <sheetData>
    <row r="1" spans="1:19" ht="21.75" customHeight="1">
      <c r="A1" s="114" t="s">
        <v>1401</v>
      </c>
      <c r="B1" s="114"/>
      <c r="C1" s="114"/>
      <c r="D1" s="114"/>
      <c r="E1" s="114"/>
      <c r="F1" s="114"/>
      <c r="G1" s="114"/>
      <c r="H1" s="114"/>
      <c r="I1" s="114"/>
      <c r="J1" s="114"/>
      <c r="K1" s="114"/>
      <c r="M1" s="89"/>
      <c r="Q1" s="89"/>
    </row>
    <row r="2" spans="1:19" ht="29.1" customHeight="1">
      <c r="A2" s="155" t="s">
        <v>1367</v>
      </c>
      <c r="B2" s="155"/>
      <c r="C2" s="155"/>
      <c r="D2" s="155"/>
      <c r="E2" s="155"/>
      <c r="F2" s="155"/>
      <c r="G2" s="155"/>
      <c r="H2" s="155"/>
      <c r="I2" s="155"/>
      <c r="J2" s="155"/>
      <c r="K2" s="155"/>
    </row>
    <row r="3" spans="1:19" ht="28.5" customHeight="1">
      <c r="A3" s="238" t="s">
        <v>1373</v>
      </c>
      <c r="B3" s="239"/>
      <c r="C3" s="240"/>
      <c r="D3" s="407" t="str">
        <f>IF('1-①プロジェクト概要'!E4="","",'1-①プロジェクト概要'!E4)</f>
        <v/>
      </c>
      <c r="E3" s="408"/>
      <c r="F3" s="409"/>
      <c r="G3" s="238" t="s">
        <v>44</v>
      </c>
      <c r="H3" s="240"/>
      <c r="I3" s="407" t="str">
        <f>IF('1-①プロジェクト概要'!E7="","",'1-①プロジェクト概要'!E7)</f>
        <v/>
      </c>
      <c r="J3" s="408"/>
      <c r="K3" s="409"/>
    </row>
    <row r="4" spans="1:19" ht="27.6" customHeight="1">
      <c r="A4" s="177" t="s">
        <v>1363</v>
      </c>
      <c r="B4" s="177"/>
      <c r="C4" s="177"/>
      <c r="D4" s="178"/>
      <c r="E4" s="178"/>
      <c r="F4" s="178"/>
      <c r="G4" s="178"/>
      <c r="H4" s="178"/>
      <c r="I4" s="178"/>
      <c r="J4" s="178"/>
      <c r="K4" s="178"/>
      <c r="L4" s="43"/>
    </row>
    <row r="5" spans="1:19" ht="27.75" customHeight="1" thickBot="1">
      <c r="A5" s="244" t="s">
        <v>0</v>
      </c>
      <c r="B5" s="244"/>
      <c r="C5" s="244"/>
      <c r="D5" s="211"/>
      <c r="E5" s="212"/>
      <c r="F5" s="212"/>
      <c r="G5" s="212"/>
      <c r="H5" s="212"/>
      <c r="I5" s="212"/>
      <c r="J5" s="212"/>
      <c r="K5" s="227"/>
      <c r="L5" s="43"/>
    </row>
    <row r="6" spans="1:19" ht="27.75" customHeight="1">
      <c r="A6" s="244" t="s">
        <v>1392</v>
      </c>
      <c r="B6" s="244"/>
      <c r="C6" s="244"/>
      <c r="D6" s="156"/>
      <c r="E6" s="119" t="s">
        <v>1389</v>
      </c>
      <c r="F6" s="156"/>
      <c r="G6" s="120" t="s">
        <v>17</v>
      </c>
      <c r="H6" s="121" t="s">
        <v>15</v>
      </c>
      <c r="I6" s="402"/>
      <c r="J6" s="402"/>
      <c r="K6" s="135" t="s">
        <v>16</v>
      </c>
      <c r="L6" s="131"/>
      <c r="M6" s="43" t="str">
        <f>IF(D6="","",IF(D6="一級","大臣","都道府県"))</f>
        <v/>
      </c>
      <c r="N6" s="128" t="s">
        <v>178</v>
      </c>
      <c r="O6" s="110" t="s">
        <v>182</v>
      </c>
      <c r="P6" s="132" t="s">
        <v>185</v>
      </c>
      <c r="Q6" s="43" t="s">
        <v>1586</v>
      </c>
      <c r="R6" s="185" t="s">
        <v>1539</v>
      </c>
    </row>
    <row r="7" spans="1:19" ht="27.75" customHeight="1">
      <c r="A7" s="244" t="s">
        <v>1364</v>
      </c>
      <c r="B7" s="244"/>
      <c r="C7" s="244"/>
      <c r="D7" s="211"/>
      <c r="E7" s="212"/>
      <c r="F7" s="212"/>
      <c r="G7" s="212"/>
      <c r="H7" s="212"/>
      <c r="I7" s="212"/>
      <c r="J7" s="212"/>
      <c r="K7" s="227"/>
      <c r="L7" s="95"/>
      <c r="N7" s="129" t="s">
        <v>179</v>
      </c>
      <c r="O7" s="111" t="s">
        <v>183</v>
      </c>
      <c r="P7" s="133" t="s">
        <v>186</v>
      </c>
      <c r="R7" s="185" t="s">
        <v>1540</v>
      </c>
    </row>
    <row r="8" spans="1:19">
      <c r="A8" s="423" t="s">
        <v>1365</v>
      </c>
      <c r="B8" s="423"/>
      <c r="C8" s="423"/>
      <c r="D8" s="424"/>
      <c r="E8" s="424"/>
      <c r="F8" s="424"/>
      <c r="G8" s="424"/>
      <c r="H8" s="424"/>
      <c r="I8" s="424"/>
      <c r="J8" s="424"/>
      <c r="K8" s="424"/>
      <c r="L8" s="43"/>
      <c r="N8" s="129" t="s">
        <v>180</v>
      </c>
      <c r="O8" s="111" t="s">
        <v>1210</v>
      </c>
      <c r="P8" s="133" t="s">
        <v>187</v>
      </c>
      <c r="R8" s="185" t="s">
        <v>1541</v>
      </c>
    </row>
    <row r="9" spans="1:19">
      <c r="A9" s="399" t="s">
        <v>1366</v>
      </c>
      <c r="B9" s="399"/>
      <c r="C9" s="399"/>
      <c r="D9" s="399"/>
      <c r="E9" s="399"/>
      <c r="F9" s="399"/>
      <c r="G9" s="399"/>
      <c r="H9" s="399"/>
      <c r="I9" s="399"/>
      <c r="J9" s="399"/>
      <c r="K9" s="399"/>
      <c r="L9" s="43"/>
      <c r="N9" s="129" t="s">
        <v>181</v>
      </c>
      <c r="O9" s="111" t="s">
        <v>1211</v>
      </c>
      <c r="P9" s="133" t="s">
        <v>1394</v>
      </c>
      <c r="R9" s="185" t="s">
        <v>1542</v>
      </c>
    </row>
    <row r="10" spans="1:19" ht="27.75" customHeight="1" thickBot="1">
      <c r="A10" s="177" t="s">
        <v>146</v>
      </c>
      <c r="B10" s="177"/>
      <c r="C10" s="177"/>
      <c r="D10" s="177"/>
      <c r="E10" s="177"/>
      <c r="F10" s="177"/>
      <c r="G10" s="177"/>
      <c r="H10" s="177"/>
      <c r="I10" s="177"/>
      <c r="J10" s="177"/>
      <c r="K10" s="177"/>
      <c r="N10" s="130" t="s">
        <v>1209</v>
      </c>
      <c r="O10" s="111" t="s">
        <v>1212</v>
      </c>
      <c r="P10" s="133" t="s">
        <v>188</v>
      </c>
      <c r="R10" s="185" t="s">
        <v>1543</v>
      </c>
    </row>
    <row r="11" spans="1:19" ht="27.75" customHeight="1">
      <c r="A11" s="238" t="s">
        <v>144</v>
      </c>
      <c r="B11" s="239"/>
      <c r="C11" s="239"/>
      <c r="D11" s="400" t="str">
        <f>IF('1-①プロジェクト概要'!E8="","",'1-①プロジェクト概要'!E8)</f>
        <v/>
      </c>
      <c r="E11" s="400"/>
      <c r="F11" s="400"/>
      <c r="G11" s="238" t="s">
        <v>138</v>
      </c>
      <c r="H11" s="240"/>
      <c r="I11" s="342" t="str">
        <f>IF('1-①プロジェクト概要'!J8="","",'1-①プロジェクト概要'!J8)</f>
        <v/>
      </c>
      <c r="J11" s="342"/>
      <c r="K11" s="343"/>
      <c r="O11" s="111" t="s">
        <v>1213</v>
      </c>
      <c r="P11" s="133" t="s">
        <v>189</v>
      </c>
      <c r="R11" s="185" t="s">
        <v>1544</v>
      </c>
    </row>
    <row r="12" spans="1:19" ht="27.75" customHeight="1">
      <c r="A12" s="238" t="s">
        <v>139</v>
      </c>
      <c r="B12" s="239"/>
      <c r="C12" s="240"/>
      <c r="D12" s="400" t="str">
        <f>IF('1-①プロジェクト概要'!E9="","",'1-①プロジェクト概要'!E9)</f>
        <v/>
      </c>
      <c r="E12" s="400"/>
      <c r="F12" s="400"/>
      <c r="G12" s="238" t="s">
        <v>141</v>
      </c>
      <c r="H12" s="240"/>
      <c r="I12" s="342" t="str">
        <f>IF('1-①プロジェクト概要'!J9="","",'1-①プロジェクト概要'!J9)</f>
        <v/>
      </c>
      <c r="J12" s="342"/>
      <c r="K12" s="343"/>
      <c r="O12" s="111" t="s">
        <v>1214</v>
      </c>
      <c r="P12" s="133" t="s">
        <v>190</v>
      </c>
      <c r="R12" s="185" t="s">
        <v>1545</v>
      </c>
    </row>
    <row r="13" spans="1:19" ht="27.75" customHeight="1" thickBot="1">
      <c r="A13" s="349" t="s">
        <v>133</v>
      </c>
      <c r="B13" s="350"/>
      <c r="C13" s="418"/>
      <c r="D13" s="417" t="str">
        <f>IF('1-①プロジェクト概要'!E10="","",'1-①プロジェクト概要'!E10)</f>
        <v/>
      </c>
      <c r="E13" s="417"/>
      <c r="F13" s="417"/>
      <c r="G13" s="247" t="s">
        <v>134</v>
      </c>
      <c r="H13" s="249"/>
      <c r="I13" s="344" t="str">
        <f>IF('1-①プロジェクト概要'!J10="","",'1-①プロジェクト概要'!J10)</f>
        <v/>
      </c>
      <c r="J13" s="345"/>
      <c r="K13" s="346"/>
      <c r="O13" s="111" t="s">
        <v>1215</v>
      </c>
      <c r="P13" s="134" t="s">
        <v>129</v>
      </c>
      <c r="R13" s="185" t="s">
        <v>1546</v>
      </c>
    </row>
    <row r="14" spans="1:19" ht="27.75" customHeight="1">
      <c r="A14" s="339" t="s">
        <v>199</v>
      </c>
      <c r="B14" s="340"/>
      <c r="C14" s="341"/>
      <c r="D14" s="401" t="str">
        <f>IF('1-①プロジェクト概要'!E11="","",'1-①プロジェクト概要'!E11)</f>
        <v/>
      </c>
      <c r="E14" s="401"/>
      <c r="F14" s="401"/>
      <c r="G14" s="337" t="s">
        <v>192</v>
      </c>
      <c r="H14" s="338"/>
      <c r="I14" s="342" t="str">
        <f>IF('1-①プロジェクト概要'!J11="","",'1-①プロジェクト概要'!J11)</f>
        <v/>
      </c>
      <c r="J14" s="342"/>
      <c r="K14" s="343"/>
      <c r="O14" s="111" t="s">
        <v>1216</v>
      </c>
      <c r="R14" s="185" t="s">
        <v>1547</v>
      </c>
    </row>
    <row r="15" spans="1:19" ht="27.75" customHeight="1">
      <c r="A15" s="238" t="s">
        <v>142</v>
      </c>
      <c r="B15" s="239"/>
      <c r="C15" s="240"/>
      <c r="D15" s="414" t="str">
        <f>IF('1-①プロジェクト概要'!E12="","",'1-①プロジェクト概要'!E12)</f>
        <v/>
      </c>
      <c r="E15" s="415"/>
      <c r="F15" s="416"/>
      <c r="G15" s="238" t="s">
        <v>143</v>
      </c>
      <c r="H15" s="240"/>
      <c r="I15" s="347" t="str">
        <f>IF('1-①プロジェクト概要'!J12="","",'1-①プロジェクト概要'!J12)</f>
        <v/>
      </c>
      <c r="J15" s="347"/>
      <c r="K15" s="348"/>
      <c r="L15" s="100"/>
      <c r="O15" s="111" t="s">
        <v>1217</v>
      </c>
      <c r="R15" s="185" t="s">
        <v>1548</v>
      </c>
      <c r="S15" s="66"/>
    </row>
    <row r="16" spans="1:19" ht="27.75" customHeight="1">
      <c r="A16" s="238" t="s">
        <v>64</v>
      </c>
      <c r="B16" s="239"/>
      <c r="C16" s="239"/>
      <c r="D16" s="240"/>
      <c r="E16" s="386" t="str">
        <f>IF('1-①プロジェクト概要'!E13="","",'1-①プロジェクト概要'!E13)</f>
        <v/>
      </c>
      <c r="F16" s="387"/>
      <c r="G16" s="325" t="s">
        <v>1393</v>
      </c>
      <c r="H16" s="326"/>
      <c r="I16" s="327" t="str">
        <f>IF('1-①プロジェクト概要'!J13="","",'1-①プロジェクト概要'!J13)</f>
        <v/>
      </c>
      <c r="J16" s="328"/>
      <c r="K16" s="329"/>
      <c r="L16" s="323"/>
      <c r="M16" s="324"/>
      <c r="N16" s="81"/>
      <c r="O16" s="111" t="s">
        <v>1218</v>
      </c>
      <c r="P16" s="95"/>
      <c r="Q16" s="66"/>
      <c r="R16" s="185" t="s">
        <v>1549</v>
      </c>
      <c r="S16" s="66"/>
    </row>
    <row r="17" spans="1:19" ht="27.75" customHeight="1">
      <c r="A17" s="238" t="s">
        <v>198</v>
      </c>
      <c r="B17" s="239"/>
      <c r="C17" s="239"/>
      <c r="D17" s="240"/>
      <c r="E17" s="385" t="str">
        <f>IF('1-①プロジェクト概要'!E14="","",'1-①プロジェクト概要'!E14)</f>
        <v/>
      </c>
      <c r="F17" s="385"/>
      <c r="G17" s="388"/>
      <c r="H17" s="389"/>
      <c r="I17" s="389"/>
      <c r="J17" s="389"/>
      <c r="K17" s="389"/>
      <c r="L17" s="67"/>
      <c r="M17" s="66"/>
      <c r="N17" s="81"/>
      <c r="O17" s="111" t="s">
        <v>1219</v>
      </c>
      <c r="P17" s="95"/>
      <c r="Q17" s="66"/>
      <c r="R17" s="185" t="s">
        <v>1550</v>
      </c>
      <c r="S17" s="66"/>
    </row>
    <row r="18" spans="1:19" ht="27.75" customHeight="1">
      <c r="A18" s="238" t="s">
        <v>1369</v>
      </c>
      <c r="B18" s="239"/>
      <c r="C18" s="239"/>
      <c r="D18" s="239"/>
      <c r="E18" s="239"/>
      <c r="F18" s="240"/>
      <c r="G18" s="360" t="str">
        <f>IF('1-①プロジェクト概要'!E15="","",'1-①プロジェクト概要'!E15)</f>
        <v/>
      </c>
      <c r="H18" s="361"/>
      <c r="I18" s="361"/>
      <c r="J18" s="361"/>
      <c r="K18" s="362"/>
      <c r="M18" s="43" t="str">
        <f>IF(OR(G18="",G19="",G20=""),"",IF(AND(G18&gt;=1000,G19&gt;=1000,G20&gt;=3),"大規模","中小"))</f>
        <v/>
      </c>
      <c r="O18" s="111" t="s">
        <v>1220</v>
      </c>
      <c r="R18" s="185" t="s">
        <v>1551</v>
      </c>
    </row>
    <row r="19" spans="1:19" ht="33" customHeight="1">
      <c r="A19" s="238" t="s">
        <v>66</v>
      </c>
      <c r="B19" s="239"/>
      <c r="C19" s="239"/>
      <c r="D19" s="239"/>
      <c r="E19" s="239"/>
      <c r="F19" s="240"/>
      <c r="G19" s="360" t="str">
        <f>IF('1-①プロジェクト概要'!E16="","",'1-①プロジェクト概要'!E16)</f>
        <v/>
      </c>
      <c r="H19" s="361"/>
      <c r="I19" s="198" t="s">
        <v>1603</v>
      </c>
      <c r="J19" s="361" t="str">
        <f>IF('1-①プロジェクト概要'!J16="","",'1-①プロジェクト概要'!J16)</f>
        <v/>
      </c>
      <c r="K19" s="362"/>
      <c r="M19" s="43" t="str">
        <f>IF(G19="","A",IF(G19&gt;=30000,"C",IF(G19&gt;=10000,"B","A")))</f>
        <v>A</v>
      </c>
      <c r="O19" s="111" t="s">
        <v>1221</v>
      </c>
      <c r="R19" s="185" t="s">
        <v>1552</v>
      </c>
    </row>
    <row r="20" spans="1:19" ht="27.75" customHeight="1">
      <c r="A20" s="238" t="s">
        <v>5</v>
      </c>
      <c r="B20" s="239"/>
      <c r="C20" s="239"/>
      <c r="D20" s="239"/>
      <c r="E20" s="239"/>
      <c r="F20" s="240"/>
      <c r="G20" s="360" t="str">
        <f>IF('1-①プロジェクト概要'!E17="","",'1-①プロジェクト概要'!E17)</f>
        <v/>
      </c>
      <c r="H20" s="361"/>
      <c r="I20" s="361"/>
      <c r="J20" s="361"/>
      <c r="K20" s="362"/>
      <c r="O20" s="111" t="s">
        <v>1222</v>
      </c>
      <c r="R20" s="185" t="s">
        <v>1553</v>
      </c>
    </row>
    <row r="21" spans="1:19" ht="27.75" customHeight="1">
      <c r="A21" s="179" t="s">
        <v>1368</v>
      </c>
      <c r="B21" s="180"/>
      <c r="C21" s="180"/>
      <c r="D21" s="181"/>
      <c r="E21" s="182"/>
      <c r="F21" s="182"/>
      <c r="G21" s="182"/>
      <c r="H21" s="182"/>
      <c r="I21" s="182"/>
      <c r="J21" s="182"/>
      <c r="K21" s="182"/>
      <c r="M21" s="66"/>
      <c r="O21" s="111" t="s">
        <v>1223</v>
      </c>
      <c r="R21" s="185" t="s">
        <v>1554</v>
      </c>
    </row>
    <row r="22" spans="1:19" ht="27.75" customHeight="1">
      <c r="A22" s="349" t="s">
        <v>1370</v>
      </c>
      <c r="B22" s="350"/>
      <c r="C22" s="350"/>
      <c r="D22" s="350"/>
      <c r="E22" s="350"/>
      <c r="F22" s="350"/>
      <c r="G22" s="350"/>
      <c r="H22" s="351"/>
      <c r="I22" s="352"/>
      <c r="J22" s="352"/>
      <c r="K22" s="353"/>
      <c r="O22" s="111" t="s">
        <v>1224</v>
      </c>
      <c r="R22" s="185" t="s">
        <v>1555</v>
      </c>
    </row>
    <row r="23" spans="1:19" ht="27.75" customHeight="1">
      <c r="A23" s="349" t="s">
        <v>1371</v>
      </c>
      <c r="B23" s="350"/>
      <c r="C23" s="350"/>
      <c r="D23" s="350"/>
      <c r="E23" s="350"/>
      <c r="F23" s="350"/>
      <c r="G23" s="350"/>
      <c r="H23" s="354"/>
      <c r="I23" s="355"/>
      <c r="J23" s="355"/>
      <c r="K23" s="356"/>
      <c r="O23" s="111" t="s">
        <v>1225</v>
      </c>
      <c r="R23" s="185" t="s">
        <v>1556</v>
      </c>
    </row>
    <row r="24" spans="1:19" ht="21.95" customHeight="1">
      <c r="A24" s="330" t="s">
        <v>1382</v>
      </c>
      <c r="B24" s="331"/>
      <c r="C24" s="331"/>
      <c r="D24" s="331"/>
      <c r="E24" s="331"/>
      <c r="F24" s="331"/>
      <c r="G24" s="331"/>
      <c r="H24" s="331"/>
      <c r="I24" s="331"/>
      <c r="J24" s="331"/>
      <c r="K24" s="331"/>
      <c r="O24" s="111" t="s">
        <v>1360</v>
      </c>
      <c r="R24" s="185" t="s">
        <v>1557</v>
      </c>
    </row>
    <row r="25" spans="1:19" s="104" customFormat="1" ht="21.95" customHeight="1">
      <c r="A25" s="335" t="s">
        <v>1600</v>
      </c>
      <c r="B25" s="335"/>
      <c r="C25" s="335"/>
      <c r="D25" s="335"/>
      <c r="E25" s="335"/>
      <c r="F25" s="335"/>
      <c r="G25" s="335"/>
      <c r="H25" s="336"/>
      <c r="I25" s="336"/>
      <c r="J25" s="336"/>
      <c r="K25" s="336"/>
      <c r="L25" s="55"/>
      <c r="M25" s="43"/>
      <c r="N25" s="43"/>
      <c r="O25" s="111" t="s">
        <v>1226</v>
      </c>
      <c r="P25" s="43"/>
      <c r="R25" s="185" t="s">
        <v>1558</v>
      </c>
    </row>
    <row r="26" spans="1:19" ht="21.95" customHeight="1">
      <c r="A26" s="357" t="s">
        <v>4</v>
      </c>
      <c r="B26" s="358"/>
      <c r="C26" s="358"/>
      <c r="D26" s="358"/>
      <c r="E26" s="358"/>
      <c r="F26" s="358"/>
      <c r="G26" s="359"/>
      <c r="H26" s="332" t="str">
        <f>IF(M26=TRUE,"適合しない","")</f>
        <v/>
      </c>
      <c r="I26" s="333"/>
      <c r="J26" s="333"/>
      <c r="K26" s="334"/>
      <c r="M26" s="42" t="b">
        <v>0</v>
      </c>
      <c r="O26" s="111" t="s">
        <v>1227</v>
      </c>
      <c r="R26" s="185" t="s">
        <v>1559</v>
      </c>
    </row>
    <row r="27" spans="1:19" s="96" customFormat="1" ht="21.95" customHeight="1">
      <c r="A27" s="363" t="s">
        <v>1387</v>
      </c>
      <c r="B27" s="364"/>
      <c r="C27" s="364"/>
      <c r="D27" s="364"/>
      <c r="E27" s="364"/>
      <c r="F27" s="364"/>
      <c r="G27" s="364"/>
      <c r="H27" s="364"/>
      <c r="I27" s="364"/>
      <c r="J27" s="364"/>
      <c r="K27" s="365"/>
      <c r="L27" s="101"/>
      <c r="O27" s="111" t="s">
        <v>1228</v>
      </c>
      <c r="R27" s="185" t="s">
        <v>1560</v>
      </c>
    </row>
    <row r="28" spans="1:19" ht="21.95" customHeight="1">
      <c r="A28" s="113" t="s">
        <v>4</v>
      </c>
      <c r="B28" s="56"/>
      <c r="C28" s="56"/>
      <c r="D28" s="56"/>
      <c r="E28" s="56"/>
      <c r="F28" s="56"/>
      <c r="G28" s="56" t="s">
        <v>4</v>
      </c>
      <c r="H28" s="332" t="str">
        <f>IF(M28=TRUE,"適合しない","")</f>
        <v/>
      </c>
      <c r="I28" s="333"/>
      <c r="J28" s="333"/>
      <c r="K28" s="334"/>
      <c r="M28" s="42" t="b">
        <v>0</v>
      </c>
      <c r="O28" s="111" t="s">
        <v>1229</v>
      </c>
      <c r="R28" s="185" t="s">
        <v>1561</v>
      </c>
    </row>
    <row r="29" spans="1:19" s="105" customFormat="1" ht="21.95" customHeight="1">
      <c r="A29" s="363" t="s">
        <v>1383</v>
      </c>
      <c r="B29" s="364"/>
      <c r="C29" s="364"/>
      <c r="D29" s="364"/>
      <c r="E29" s="364"/>
      <c r="F29" s="364"/>
      <c r="G29" s="364"/>
      <c r="H29" s="364"/>
      <c r="I29" s="364"/>
      <c r="J29" s="364"/>
      <c r="K29" s="365"/>
      <c r="L29" s="97"/>
      <c r="M29" s="98"/>
      <c r="N29" s="98"/>
      <c r="O29" s="111" t="s">
        <v>1230</v>
      </c>
      <c r="P29" s="98"/>
      <c r="R29" s="185" t="s">
        <v>1562</v>
      </c>
    </row>
    <row r="30" spans="1:19" ht="21.95" customHeight="1">
      <c r="A30" s="113" t="s">
        <v>4</v>
      </c>
      <c r="B30" s="56"/>
      <c r="C30" s="56"/>
      <c r="D30" s="56"/>
      <c r="E30" s="56"/>
      <c r="F30" s="56"/>
      <c r="G30" s="99" t="s">
        <v>4</v>
      </c>
      <c r="H30" s="332" t="str">
        <f>IF(M30=TRUE,"適合しない","")</f>
        <v/>
      </c>
      <c r="I30" s="333"/>
      <c r="J30" s="333"/>
      <c r="K30" s="334"/>
      <c r="M30" s="42" t="b">
        <v>0</v>
      </c>
      <c r="O30" s="111" t="s">
        <v>1231</v>
      </c>
      <c r="R30" s="185" t="s">
        <v>1563</v>
      </c>
    </row>
    <row r="31" spans="1:19" s="104" customFormat="1" ht="44.1" customHeight="1">
      <c r="A31" s="363" t="s">
        <v>1384</v>
      </c>
      <c r="B31" s="364"/>
      <c r="C31" s="364"/>
      <c r="D31" s="364"/>
      <c r="E31" s="364"/>
      <c r="F31" s="364"/>
      <c r="G31" s="364"/>
      <c r="H31" s="364"/>
      <c r="I31" s="364"/>
      <c r="J31" s="364"/>
      <c r="K31" s="365"/>
      <c r="L31" s="55"/>
      <c r="M31" s="43"/>
      <c r="N31" s="43"/>
      <c r="O31" s="111" t="s">
        <v>1232</v>
      </c>
      <c r="P31" s="43"/>
      <c r="R31" s="185" t="s">
        <v>1564</v>
      </c>
    </row>
    <row r="32" spans="1:19" ht="21.95" customHeight="1" thickBot="1">
      <c r="A32" s="113" t="s">
        <v>4</v>
      </c>
      <c r="B32" s="56"/>
      <c r="C32" s="56"/>
      <c r="D32" s="56"/>
      <c r="E32" s="56"/>
      <c r="F32" s="56"/>
      <c r="G32" s="99" t="s">
        <v>4</v>
      </c>
      <c r="H32" s="332" t="str">
        <f>IF(M32=TRUE,"適合しない","")</f>
        <v/>
      </c>
      <c r="I32" s="333"/>
      <c r="J32" s="333"/>
      <c r="K32" s="334"/>
      <c r="M32" s="42" t="b">
        <v>0</v>
      </c>
      <c r="O32" s="112" t="s">
        <v>129</v>
      </c>
      <c r="P32" s="66"/>
      <c r="Q32" s="66"/>
      <c r="R32" s="185" t="s">
        <v>1565</v>
      </c>
    </row>
    <row r="33" spans="1:19" ht="63.75" customHeight="1">
      <c r="A33" s="363" t="s">
        <v>1385</v>
      </c>
      <c r="B33" s="364"/>
      <c r="C33" s="364"/>
      <c r="D33" s="364"/>
      <c r="E33" s="364"/>
      <c r="F33" s="364"/>
      <c r="G33" s="364"/>
      <c r="H33" s="419"/>
      <c r="I33" s="419"/>
      <c r="J33" s="419"/>
      <c r="K33" s="420"/>
      <c r="P33" s="66"/>
      <c r="Q33" s="66"/>
      <c r="R33" s="185" t="s">
        <v>1566</v>
      </c>
    </row>
    <row r="34" spans="1:19" ht="21.95" customHeight="1">
      <c r="A34" s="357"/>
      <c r="B34" s="358"/>
      <c r="C34" s="358"/>
      <c r="D34" s="358"/>
      <c r="E34" s="358"/>
      <c r="F34" s="358"/>
      <c r="G34" s="359"/>
      <c r="H34" s="332" t="str">
        <f>IF(M34=TRUE,"適合しない","")</f>
        <v/>
      </c>
      <c r="I34" s="333"/>
      <c r="J34" s="333"/>
      <c r="K34" s="334"/>
      <c r="M34" s="42" t="b">
        <v>0</v>
      </c>
      <c r="P34" s="66"/>
      <c r="Q34" s="66"/>
      <c r="R34" s="185" t="s">
        <v>1567</v>
      </c>
    </row>
    <row r="35" spans="1:19" s="104" customFormat="1" ht="44.1" customHeight="1">
      <c r="A35" s="363" t="s">
        <v>1386</v>
      </c>
      <c r="B35" s="364"/>
      <c r="C35" s="364"/>
      <c r="D35" s="364"/>
      <c r="E35" s="364"/>
      <c r="F35" s="364"/>
      <c r="G35" s="364"/>
      <c r="H35" s="421"/>
      <c r="I35" s="421"/>
      <c r="J35" s="421"/>
      <c r="K35" s="422"/>
      <c r="L35" s="55"/>
      <c r="P35" s="117"/>
      <c r="Q35" s="117"/>
      <c r="R35" s="185" t="s">
        <v>1568</v>
      </c>
    </row>
    <row r="36" spans="1:19" ht="21.95" customHeight="1">
      <c r="A36" s="126"/>
      <c r="B36" s="127"/>
      <c r="C36" s="127"/>
      <c r="D36" s="127"/>
      <c r="E36" s="127"/>
      <c r="F36" s="127"/>
      <c r="G36" s="118"/>
      <c r="H36" s="332" t="str">
        <f>IF(M36=TRUE,"適合しない","")</f>
        <v/>
      </c>
      <c r="I36" s="333"/>
      <c r="J36" s="333"/>
      <c r="K36" s="334"/>
      <c r="M36" s="42" t="b">
        <v>0</v>
      </c>
      <c r="P36" s="66"/>
      <c r="Q36" s="66"/>
      <c r="R36" s="185" t="s">
        <v>1569</v>
      </c>
      <c r="S36" s="104"/>
    </row>
    <row r="37" spans="1:19" ht="35.25" customHeight="1">
      <c r="A37" s="369" t="s">
        <v>1372</v>
      </c>
      <c r="B37" s="370"/>
      <c r="C37" s="370"/>
      <c r="D37" s="370"/>
      <c r="E37" s="370"/>
      <c r="F37" s="370"/>
      <c r="G37" s="371"/>
      <c r="H37" s="410" t="s">
        <v>1388</v>
      </c>
      <c r="I37" s="411"/>
      <c r="J37" s="393" t="s">
        <v>1396</v>
      </c>
      <c r="K37" s="394"/>
      <c r="L37" s="100"/>
      <c r="M37" s="42" t="b">
        <v>0</v>
      </c>
      <c r="P37" s="66"/>
      <c r="Q37" s="66"/>
      <c r="R37" s="185" t="s">
        <v>1570</v>
      </c>
    </row>
    <row r="38" spans="1:19" ht="21.95" customHeight="1">
      <c r="A38" s="372"/>
      <c r="B38" s="373"/>
      <c r="C38" s="373"/>
      <c r="D38" s="373"/>
      <c r="E38" s="373"/>
      <c r="F38" s="373"/>
      <c r="G38" s="374"/>
      <c r="H38" s="412" t="s">
        <v>1350</v>
      </c>
      <c r="I38" s="413"/>
      <c r="J38" s="391" t="str">
        <f>M18</f>
        <v/>
      </c>
      <c r="K38" s="392"/>
      <c r="P38" s="406"/>
      <c r="Q38" s="406"/>
      <c r="R38" s="185" t="s">
        <v>1571</v>
      </c>
    </row>
    <row r="39" spans="1:19" ht="24" customHeight="1">
      <c r="A39" s="108"/>
      <c r="B39" s="367" t="s">
        <v>1347</v>
      </c>
      <c r="C39" s="367"/>
      <c r="D39" s="367"/>
      <c r="E39" s="367"/>
      <c r="F39" s="367"/>
      <c r="G39" s="367"/>
      <c r="H39" s="201"/>
      <c r="I39" s="201"/>
      <c r="J39" s="201"/>
      <c r="K39" s="202"/>
      <c r="M39" s="42" t="b">
        <v>0</v>
      </c>
      <c r="P39" s="66"/>
      <c r="Q39" s="66"/>
      <c r="R39" s="185" t="s">
        <v>1572</v>
      </c>
    </row>
    <row r="40" spans="1:19" ht="24" customHeight="1">
      <c r="A40" s="124"/>
      <c r="B40" s="201" t="s">
        <v>58</v>
      </c>
      <c r="C40" s="201"/>
      <c r="D40" s="201"/>
      <c r="E40" s="201"/>
      <c r="F40" s="201"/>
      <c r="G40" s="201"/>
      <c r="H40" s="201"/>
      <c r="I40" s="201"/>
      <c r="J40" s="201"/>
      <c r="K40" s="202"/>
      <c r="M40" s="42" t="b">
        <v>0</v>
      </c>
      <c r="P40" s="66"/>
      <c r="Q40" s="66"/>
      <c r="R40" s="185" t="s">
        <v>1573</v>
      </c>
    </row>
    <row r="41" spans="1:19" ht="24" customHeight="1">
      <c r="A41" s="124"/>
      <c r="B41" s="201" t="s">
        <v>59</v>
      </c>
      <c r="C41" s="201"/>
      <c r="D41" s="201"/>
      <c r="E41" s="201"/>
      <c r="F41" s="201"/>
      <c r="G41" s="201"/>
      <c r="H41" s="201"/>
      <c r="I41" s="201"/>
      <c r="J41" s="201"/>
      <c r="K41" s="202"/>
      <c r="M41" s="42" t="b">
        <v>0</v>
      </c>
      <c r="P41" s="66"/>
      <c r="Q41" s="66"/>
      <c r="R41" s="185" t="s">
        <v>1574</v>
      </c>
    </row>
    <row r="42" spans="1:19" ht="24" customHeight="1">
      <c r="A42" s="124"/>
      <c r="B42" s="201" t="s">
        <v>60</v>
      </c>
      <c r="C42" s="201"/>
      <c r="D42" s="201"/>
      <c r="E42" s="201"/>
      <c r="F42" s="201"/>
      <c r="G42" s="201"/>
      <c r="H42" s="201"/>
      <c r="I42" s="201"/>
      <c r="J42" s="201"/>
      <c r="K42" s="202"/>
      <c r="M42" s="42" t="b">
        <v>0</v>
      </c>
      <c r="R42" s="185" t="s">
        <v>1575</v>
      </c>
    </row>
    <row r="43" spans="1:19" ht="24" customHeight="1">
      <c r="A43" s="124"/>
      <c r="B43" s="201" t="s">
        <v>61</v>
      </c>
      <c r="C43" s="201"/>
      <c r="D43" s="201"/>
      <c r="E43" s="201"/>
      <c r="F43" s="201"/>
      <c r="G43" s="201"/>
      <c r="H43" s="201"/>
      <c r="I43" s="201"/>
      <c r="J43" s="201"/>
      <c r="K43" s="202"/>
      <c r="M43" s="42" t="b">
        <v>0</v>
      </c>
      <c r="R43" s="185" t="s">
        <v>1576</v>
      </c>
    </row>
    <row r="44" spans="1:19" ht="24" customHeight="1">
      <c r="A44" s="124"/>
      <c r="B44" s="201" t="s">
        <v>62</v>
      </c>
      <c r="C44" s="201"/>
      <c r="D44" s="201"/>
      <c r="E44" s="201"/>
      <c r="F44" s="201"/>
      <c r="G44" s="201"/>
      <c r="H44" s="201"/>
      <c r="I44" s="201"/>
      <c r="J44" s="201"/>
      <c r="K44" s="202"/>
      <c r="M44" s="42" t="b">
        <v>0</v>
      </c>
      <c r="R44" s="185" t="s">
        <v>1577</v>
      </c>
    </row>
    <row r="45" spans="1:19" ht="24" customHeight="1">
      <c r="A45" s="124"/>
      <c r="B45" s="201" t="s">
        <v>99</v>
      </c>
      <c r="C45" s="201"/>
      <c r="D45" s="201"/>
      <c r="E45" s="201"/>
      <c r="F45" s="201"/>
      <c r="G45" s="201"/>
      <c r="H45" s="201"/>
      <c r="I45" s="201"/>
      <c r="J45" s="201"/>
      <c r="K45" s="202"/>
      <c r="M45" s="42" t="b">
        <v>0</v>
      </c>
      <c r="R45" s="185" t="s">
        <v>1578</v>
      </c>
    </row>
    <row r="46" spans="1:19" ht="24" customHeight="1">
      <c r="A46" s="109"/>
      <c r="B46" s="201" t="s">
        <v>1361</v>
      </c>
      <c r="C46" s="201"/>
      <c r="D46" s="201"/>
      <c r="E46" s="201"/>
      <c r="F46" s="201"/>
      <c r="G46" s="201"/>
      <c r="H46" s="201"/>
      <c r="I46" s="201"/>
      <c r="J46" s="201"/>
      <c r="K46" s="202"/>
      <c r="M46" s="42" t="b">
        <v>0</v>
      </c>
      <c r="R46" s="185" t="s">
        <v>1579</v>
      </c>
    </row>
    <row r="47" spans="1:19" ht="24" customHeight="1">
      <c r="A47" s="124"/>
      <c r="B47" s="366" t="s">
        <v>68</v>
      </c>
      <c r="C47" s="366"/>
      <c r="D47" s="368"/>
      <c r="E47" s="368"/>
      <c r="F47" s="368"/>
      <c r="G47" s="368"/>
      <c r="H47" s="368"/>
      <c r="I47" s="368"/>
      <c r="J47" s="368"/>
      <c r="K47" s="90" t="s">
        <v>69</v>
      </c>
      <c r="M47" s="42" t="b">
        <v>0</v>
      </c>
      <c r="R47" s="185" t="s">
        <v>1580</v>
      </c>
    </row>
    <row r="48" spans="1:19" ht="24" customHeight="1">
      <c r="A48" s="390" t="s">
        <v>1374</v>
      </c>
      <c r="B48" s="390"/>
      <c r="C48" s="390"/>
      <c r="D48" s="390"/>
      <c r="E48" s="390"/>
      <c r="F48" s="390"/>
      <c r="G48" s="390"/>
      <c r="H48" s="390"/>
      <c r="I48" s="390"/>
      <c r="J48" s="390"/>
      <c r="K48" s="390"/>
      <c r="R48" s="185" t="s">
        <v>1581</v>
      </c>
    </row>
    <row r="49" spans="1:18" ht="21.95" customHeight="1">
      <c r="A49" s="102"/>
      <c r="B49" s="102"/>
      <c r="C49" s="102"/>
      <c r="D49" s="61"/>
      <c r="E49" s="61"/>
      <c r="F49" s="61"/>
      <c r="G49" s="61"/>
      <c r="H49" s="61"/>
      <c r="I49" s="61"/>
      <c r="J49" s="61"/>
      <c r="K49" s="102"/>
      <c r="R49" s="185" t="s">
        <v>1582</v>
      </c>
    </row>
    <row r="50" spans="1:18" ht="27.75" customHeight="1">
      <c r="A50" s="64" t="s">
        <v>1377</v>
      </c>
      <c r="B50" s="41"/>
      <c r="C50" s="41"/>
      <c r="D50" s="62"/>
      <c r="E50" s="62"/>
      <c r="F50" s="62"/>
      <c r="G50" s="62"/>
      <c r="H50" s="62"/>
      <c r="I50" s="62"/>
      <c r="J50" s="62"/>
      <c r="K50" s="41"/>
      <c r="R50" s="185" t="s">
        <v>1583</v>
      </c>
    </row>
    <row r="51" spans="1:18" ht="20.100000000000001" customHeight="1">
      <c r="A51" s="369" t="s">
        <v>1378</v>
      </c>
      <c r="B51" s="370"/>
      <c r="C51" s="370"/>
      <c r="D51" s="370"/>
      <c r="E51" s="370"/>
      <c r="F51" s="370"/>
      <c r="G51" s="370"/>
      <c r="H51" s="370"/>
      <c r="I51" s="370"/>
      <c r="J51" s="370"/>
      <c r="K51" s="371"/>
      <c r="R51" s="185" t="s">
        <v>1584</v>
      </c>
    </row>
    <row r="52" spans="1:18" ht="20.100000000000001" customHeight="1">
      <c r="A52" s="372"/>
      <c r="B52" s="373"/>
      <c r="C52" s="373"/>
      <c r="D52" s="373"/>
      <c r="E52" s="373"/>
      <c r="F52" s="373"/>
      <c r="G52" s="373"/>
      <c r="H52" s="373"/>
      <c r="I52" s="373"/>
      <c r="J52" s="373"/>
      <c r="K52" s="374"/>
      <c r="L52" s="103"/>
      <c r="R52" s="185" t="s">
        <v>1585</v>
      </c>
    </row>
    <row r="53" spans="1:18" ht="20.100000000000001" customHeight="1">
      <c r="A53" s="372"/>
      <c r="B53" s="373"/>
      <c r="C53" s="373"/>
      <c r="D53" s="373"/>
      <c r="E53" s="373"/>
      <c r="F53" s="373"/>
      <c r="G53" s="373"/>
      <c r="H53" s="373"/>
      <c r="I53" s="373"/>
      <c r="J53" s="373"/>
      <c r="K53" s="374"/>
    </row>
    <row r="54" spans="1:18" ht="20.100000000000001" customHeight="1">
      <c r="A54" s="372"/>
      <c r="B54" s="373"/>
      <c r="C54" s="373"/>
      <c r="D54" s="373"/>
      <c r="E54" s="373"/>
      <c r="F54" s="373"/>
      <c r="G54" s="373"/>
      <c r="H54" s="373"/>
      <c r="I54" s="373"/>
      <c r="J54" s="373"/>
      <c r="K54" s="374"/>
    </row>
    <row r="55" spans="1:18" ht="20.100000000000001" customHeight="1">
      <c r="A55" s="372"/>
      <c r="B55" s="373"/>
      <c r="C55" s="373"/>
      <c r="D55" s="373"/>
      <c r="E55" s="373"/>
      <c r="F55" s="373"/>
      <c r="G55" s="373"/>
      <c r="H55" s="373"/>
      <c r="I55" s="373"/>
      <c r="J55" s="373"/>
      <c r="K55" s="374"/>
    </row>
    <row r="56" spans="1:18" ht="20.100000000000001" customHeight="1">
      <c r="A56" s="372"/>
      <c r="B56" s="373"/>
      <c r="C56" s="373"/>
      <c r="D56" s="373"/>
      <c r="E56" s="373"/>
      <c r="F56" s="373"/>
      <c r="G56" s="373"/>
      <c r="H56" s="373"/>
      <c r="I56" s="373"/>
      <c r="J56" s="373"/>
      <c r="K56" s="374"/>
    </row>
    <row r="57" spans="1:18" ht="27.75" customHeight="1">
      <c r="A57" s="375"/>
      <c r="B57" s="376"/>
      <c r="C57" s="376"/>
      <c r="D57" s="376"/>
      <c r="E57" s="376"/>
      <c r="F57" s="376"/>
      <c r="G57" s="376"/>
      <c r="H57" s="377" t="str">
        <f>IF(O57=TRUE,"適合する","")</f>
        <v/>
      </c>
      <c r="I57" s="378"/>
      <c r="J57" s="378"/>
      <c r="K57" s="379"/>
      <c r="M57" s="57" t="s">
        <v>130</v>
      </c>
      <c r="N57" s="57" t="s">
        <v>124</v>
      </c>
      <c r="O57" s="42" t="b">
        <v>0</v>
      </c>
    </row>
    <row r="58" spans="1:18" ht="27.75" customHeight="1">
      <c r="A58" s="375" t="s">
        <v>172</v>
      </c>
      <c r="B58" s="376"/>
      <c r="C58" s="376"/>
      <c r="D58" s="376"/>
      <c r="E58" s="376"/>
      <c r="F58" s="376"/>
      <c r="G58" s="376"/>
      <c r="H58" s="380"/>
      <c r="I58" s="381"/>
      <c r="J58" s="381"/>
      <c r="K58" s="382"/>
      <c r="M58" s="58" t="s">
        <v>131</v>
      </c>
      <c r="N58" s="58" t="s">
        <v>125</v>
      </c>
    </row>
    <row r="59" spans="1:18" ht="27.75" customHeight="1">
      <c r="A59" s="122"/>
      <c r="B59" s="123"/>
      <c r="C59" s="123"/>
      <c r="D59" s="376" t="s">
        <v>147</v>
      </c>
      <c r="E59" s="376"/>
      <c r="F59" s="376"/>
      <c r="G59" s="383"/>
      <c r="H59" s="384"/>
      <c r="I59" s="384"/>
      <c r="J59" s="384"/>
      <c r="K59" s="384"/>
      <c r="M59" s="59" t="s">
        <v>132</v>
      </c>
      <c r="N59" s="58" t="s">
        <v>159</v>
      </c>
    </row>
    <row r="60" spans="1:18" ht="27.75" customHeight="1">
      <c r="A60" s="369" t="s">
        <v>1379</v>
      </c>
      <c r="B60" s="370"/>
      <c r="C60" s="370"/>
      <c r="D60" s="370"/>
      <c r="E60" s="370"/>
      <c r="F60" s="370"/>
      <c r="G60" s="370"/>
      <c r="H60" s="370"/>
      <c r="I60" s="370"/>
      <c r="J60" s="370"/>
      <c r="K60" s="371"/>
      <c r="M60" s="60"/>
      <c r="N60" s="58" t="s">
        <v>126</v>
      </c>
    </row>
    <row r="61" spans="1:18" ht="27.75" customHeight="1">
      <c r="A61" s="372"/>
      <c r="B61" s="373"/>
      <c r="C61" s="373"/>
      <c r="D61" s="373"/>
      <c r="E61" s="373"/>
      <c r="F61" s="373"/>
      <c r="G61" s="373"/>
      <c r="H61" s="373"/>
      <c r="I61" s="373"/>
      <c r="J61" s="373"/>
      <c r="K61" s="374"/>
      <c r="M61" s="60"/>
      <c r="N61" s="58" t="s">
        <v>127</v>
      </c>
    </row>
    <row r="62" spans="1:18" ht="27.75" customHeight="1">
      <c r="A62" s="106"/>
      <c r="B62" s="123"/>
      <c r="C62" s="123"/>
      <c r="D62" s="123"/>
      <c r="E62" s="123"/>
      <c r="F62" s="123"/>
      <c r="G62" s="123"/>
      <c r="H62" s="398"/>
      <c r="I62" s="398"/>
      <c r="J62" s="398"/>
      <c r="K62" s="398"/>
      <c r="M62" s="60"/>
      <c r="N62" s="58" t="s">
        <v>128</v>
      </c>
    </row>
    <row r="63" spans="1:18" ht="27.75" customHeight="1">
      <c r="A63" s="106"/>
      <c r="B63" s="123"/>
      <c r="C63" s="123"/>
      <c r="D63" s="376" t="s">
        <v>1348</v>
      </c>
      <c r="E63" s="376"/>
      <c r="F63" s="376"/>
      <c r="G63" s="383"/>
      <c r="H63" s="398"/>
      <c r="I63" s="398"/>
      <c r="J63" s="398"/>
      <c r="K63" s="398"/>
      <c r="N63" s="59" t="s">
        <v>129</v>
      </c>
    </row>
    <row r="64" spans="1:18" ht="27.75" customHeight="1">
      <c r="A64" s="107"/>
      <c r="B64" s="125"/>
      <c r="C64" s="125"/>
      <c r="D64" s="396" t="s">
        <v>1349</v>
      </c>
      <c r="E64" s="396"/>
      <c r="F64" s="396"/>
      <c r="G64" s="397"/>
      <c r="H64" s="398"/>
      <c r="I64" s="398"/>
      <c r="J64" s="398"/>
      <c r="K64" s="398"/>
    </row>
    <row r="65" spans="1:15" ht="27.75" customHeight="1">
      <c r="A65" s="369" t="s">
        <v>1398</v>
      </c>
      <c r="B65" s="370"/>
      <c r="C65" s="370"/>
      <c r="D65" s="370"/>
      <c r="E65" s="370"/>
      <c r="F65" s="370"/>
      <c r="G65" s="370"/>
      <c r="H65" s="370"/>
      <c r="I65" s="370"/>
      <c r="J65" s="370"/>
      <c r="K65" s="371"/>
    </row>
    <row r="66" spans="1:15" ht="27.75" customHeight="1">
      <c r="A66" s="395"/>
      <c r="B66" s="396"/>
      <c r="C66" s="396"/>
      <c r="D66" s="396"/>
      <c r="E66" s="396"/>
      <c r="F66" s="396"/>
      <c r="G66" s="396"/>
      <c r="H66" s="351"/>
      <c r="I66" s="352"/>
      <c r="J66" s="352"/>
      <c r="K66" s="353"/>
    </row>
    <row r="67" spans="1:15" ht="27.75" customHeight="1">
      <c r="A67" s="369" t="s">
        <v>1596</v>
      </c>
      <c r="B67" s="370"/>
      <c r="C67" s="370"/>
      <c r="D67" s="370"/>
      <c r="E67" s="370"/>
      <c r="F67" s="370"/>
      <c r="G67" s="370"/>
      <c r="H67" s="370"/>
      <c r="I67" s="370"/>
      <c r="J67" s="370"/>
      <c r="K67" s="371"/>
    </row>
    <row r="68" spans="1:15" ht="27.75" customHeight="1">
      <c r="A68" s="189"/>
      <c r="B68" s="190"/>
      <c r="C68" s="190"/>
      <c r="D68" s="190"/>
      <c r="E68" s="190"/>
      <c r="F68" s="190"/>
      <c r="G68" s="190"/>
      <c r="H68" s="351"/>
      <c r="I68" s="352"/>
      <c r="J68" s="352"/>
      <c r="K68" s="353"/>
      <c r="O68" s="43" t="b">
        <v>1</v>
      </c>
    </row>
    <row r="69" spans="1:15" ht="27.75" customHeight="1">
      <c r="A69" s="369" t="s">
        <v>1590</v>
      </c>
      <c r="B69" s="370"/>
      <c r="C69" s="370"/>
      <c r="D69" s="370"/>
      <c r="E69" s="370"/>
      <c r="F69" s="370"/>
      <c r="G69" s="370"/>
      <c r="H69" s="370"/>
      <c r="I69" s="370"/>
      <c r="J69" s="370"/>
      <c r="K69" s="371"/>
    </row>
    <row r="70" spans="1:15" ht="27.75" customHeight="1">
      <c r="A70" s="395"/>
      <c r="B70" s="396"/>
      <c r="C70" s="396"/>
      <c r="D70" s="396"/>
      <c r="E70" s="396"/>
      <c r="F70" s="396"/>
      <c r="G70" s="396"/>
      <c r="H70" s="377" t="str">
        <f>IF(O70=TRUE,"了解する","")</f>
        <v/>
      </c>
      <c r="I70" s="378"/>
      <c r="J70" s="378"/>
      <c r="K70" s="379"/>
      <c r="O70" s="42" t="b">
        <v>0</v>
      </c>
    </row>
    <row r="71" spans="1:15" ht="27.75" customHeight="1">
      <c r="A71" s="369" t="s">
        <v>1591</v>
      </c>
      <c r="B71" s="370"/>
      <c r="C71" s="370"/>
      <c r="D71" s="370"/>
      <c r="E71" s="370"/>
      <c r="F71" s="370"/>
      <c r="G71" s="370"/>
      <c r="H71" s="370"/>
      <c r="I71" s="370"/>
      <c r="J71" s="370"/>
      <c r="K71" s="371"/>
    </row>
    <row r="72" spans="1:15" ht="27.75" customHeight="1">
      <c r="A72" s="395"/>
      <c r="B72" s="396"/>
      <c r="C72" s="396"/>
      <c r="D72" s="396"/>
      <c r="E72" s="396"/>
      <c r="F72" s="396"/>
      <c r="G72" s="396"/>
      <c r="H72" s="377" t="str">
        <f>IF(O72=TRUE,"了解する","")</f>
        <v/>
      </c>
      <c r="I72" s="378"/>
      <c r="J72" s="378"/>
      <c r="K72" s="379"/>
      <c r="O72" s="42" t="b">
        <v>0</v>
      </c>
    </row>
    <row r="73" spans="1:15" ht="27.75" customHeight="1">
      <c r="A73" s="369" t="s">
        <v>1592</v>
      </c>
      <c r="B73" s="370"/>
      <c r="C73" s="370"/>
      <c r="D73" s="370"/>
      <c r="E73" s="370"/>
      <c r="F73" s="370"/>
      <c r="G73" s="370"/>
      <c r="H73" s="370"/>
      <c r="I73" s="370"/>
      <c r="J73" s="370"/>
      <c r="K73" s="371"/>
    </row>
    <row r="74" spans="1:15" ht="27.75" customHeight="1">
      <c r="A74" s="372"/>
      <c r="B74" s="373"/>
      <c r="C74" s="373"/>
      <c r="D74" s="373"/>
      <c r="E74" s="373"/>
      <c r="F74" s="373"/>
      <c r="G74" s="373"/>
      <c r="H74" s="373"/>
      <c r="I74" s="373"/>
      <c r="J74" s="373"/>
      <c r="K74" s="374"/>
      <c r="M74" s="57" t="s">
        <v>196</v>
      </c>
    </row>
    <row r="75" spans="1:15" ht="27.75" customHeight="1">
      <c r="A75" s="395"/>
      <c r="B75" s="396"/>
      <c r="C75" s="396"/>
      <c r="D75" s="396"/>
      <c r="E75" s="396"/>
      <c r="F75" s="396"/>
      <c r="G75" s="397"/>
      <c r="H75" s="351"/>
      <c r="I75" s="352"/>
      <c r="J75" s="352"/>
      <c r="K75" s="353"/>
      <c r="M75" s="59" t="s">
        <v>1362</v>
      </c>
    </row>
    <row r="76" spans="1:15" ht="18.75" customHeight="1">
      <c r="A76" s="369" t="s">
        <v>1593</v>
      </c>
      <c r="B76" s="370"/>
      <c r="C76" s="370"/>
      <c r="D76" s="370"/>
      <c r="E76" s="370"/>
      <c r="F76" s="370"/>
      <c r="G76" s="370"/>
      <c r="H76" s="370"/>
      <c r="I76" s="370"/>
      <c r="J76" s="370"/>
      <c r="K76" s="371"/>
    </row>
    <row r="77" spans="1:15" ht="27.75" customHeight="1">
      <c r="A77" s="372"/>
      <c r="B77" s="373"/>
      <c r="C77" s="373"/>
      <c r="D77" s="373"/>
      <c r="E77" s="373"/>
      <c r="F77" s="373"/>
      <c r="G77" s="373"/>
      <c r="H77" s="373"/>
      <c r="I77" s="373"/>
      <c r="J77" s="373"/>
      <c r="K77" s="374"/>
    </row>
    <row r="78" spans="1:15" ht="27.75" customHeight="1">
      <c r="A78" s="372"/>
      <c r="B78" s="373"/>
      <c r="C78" s="373"/>
      <c r="D78" s="373"/>
      <c r="E78" s="373"/>
      <c r="F78" s="373"/>
      <c r="G78" s="373"/>
      <c r="H78" s="373"/>
      <c r="I78" s="373"/>
      <c r="J78" s="373"/>
      <c r="K78" s="374"/>
    </row>
    <row r="79" spans="1:15" ht="27.75" customHeight="1">
      <c r="A79" s="372"/>
      <c r="B79" s="373"/>
      <c r="C79" s="373"/>
      <c r="D79" s="373"/>
      <c r="E79" s="373"/>
      <c r="F79" s="373"/>
      <c r="G79" s="373"/>
      <c r="H79" s="373"/>
      <c r="I79" s="373"/>
      <c r="J79" s="373"/>
      <c r="K79" s="374"/>
      <c r="M79" s="57" t="s">
        <v>173</v>
      </c>
    </row>
    <row r="80" spans="1:15">
      <c r="A80" s="372"/>
      <c r="B80" s="373"/>
      <c r="C80" s="373"/>
      <c r="D80" s="373"/>
      <c r="E80" s="373"/>
      <c r="F80" s="373"/>
      <c r="G80" s="373"/>
      <c r="H80" s="373"/>
      <c r="I80" s="373"/>
      <c r="J80" s="373"/>
      <c r="K80" s="374"/>
      <c r="M80" s="58" t="s">
        <v>174</v>
      </c>
    </row>
    <row r="81" spans="1:15">
      <c r="A81" s="372"/>
      <c r="B81" s="373"/>
      <c r="C81" s="373"/>
      <c r="D81" s="373"/>
      <c r="E81" s="373"/>
      <c r="F81" s="373"/>
      <c r="G81" s="373"/>
      <c r="H81" s="373"/>
      <c r="I81" s="373"/>
      <c r="J81" s="373"/>
      <c r="K81" s="374"/>
      <c r="M81" s="58" t="s">
        <v>175</v>
      </c>
    </row>
    <row r="82" spans="1:15" ht="27.75" customHeight="1">
      <c r="A82" s="404"/>
      <c r="B82" s="405"/>
      <c r="C82" s="405"/>
      <c r="D82" s="405"/>
      <c r="E82" s="405"/>
      <c r="F82" s="405"/>
      <c r="G82" s="405"/>
      <c r="H82" s="351"/>
      <c r="I82" s="352"/>
      <c r="J82" s="352"/>
      <c r="K82" s="353"/>
      <c r="M82" s="59" t="s">
        <v>176</v>
      </c>
    </row>
    <row r="83" spans="1:15" ht="27.75" customHeight="1">
      <c r="A83" s="369" t="s">
        <v>1594</v>
      </c>
      <c r="B83" s="370"/>
      <c r="C83" s="370"/>
      <c r="D83" s="370"/>
      <c r="E83" s="370"/>
      <c r="F83" s="370"/>
      <c r="G83" s="370"/>
      <c r="H83" s="370"/>
      <c r="I83" s="370"/>
      <c r="J83" s="370"/>
      <c r="K83" s="371"/>
    </row>
    <row r="84" spans="1:15" ht="27.75" customHeight="1">
      <c r="A84" s="395"/>
      <c r="B84" s="396"/>
      <c r="C84" s="396"/>
      <c r="D84" s="396"/>
      <c r="E84" s="396"/>
      <c r="F84" s="396"/>
      <c r="G84" s="396"/>
      <c r="H84" s="377" t="str">
        <f>IF(O84=TRUE,"了解する","")</f>
        <v/>
      </c>
      <c r="I84" s="378"/>
      <c r="J84" s="378"/>
      <c r="K84" s="379"/>
      <c r="O84" s="42" t="b">
        <v>0</v>
      </c>
    </row>
    <row r="85" spans="1:15" ht="27.75" customHeight="1">
      <c r="A85" s="369" t="s">
        <v>1595</v>
      </c>
      <c r="B85" s="370"/>
      <c r="C85" s="370"/>
      <c r="D85" s="370"/>
      <c r="E85" s="370"/>
      <c r="F85" s="370"/>
      <c r="G85" s="370"/>
      <c r="H85" s="370"/>
      <c r="I85" s="370"/>
      <c r="J85" s="370"/>
      <c r="K85" s="371"/>
    </row>
    <row r="86" spans="1:15" ht="27.75" customHeight="1">
      <c r="A86" s="395"/>
      <c r="B86" s="396"/>
      <c r="C86" s="396"/>
      <c r="D86" s="396"/>
      <c r="E86" s="396"/>
      <c r="F86" s="396"/>
      <c r="G86" s="396"/>
      <c r="H86" s="377" t="str">
        <f>IF(O86=TRUE,"了解する","")</f>
        <v/>
      </c>
      <c r="I86" s="378"/>
      <c r="J86" s="378"/>
      <c r="K86" s="379"/>
      <c r="O86" s="42" t="b">
        <v>0</v>
      </c>
    </row>
    <row r="87" spans="1:15" ht="18.75" customHeight="1"/>
    <row r="88" spans="1:15" ht="18.75" customHeight="1">
      <c r="A88" s="403" t="s">
        <v>1380</v>
      </c>
      <c r="B88" s="403"/>
      <c r="C88" s="403"/>
      <c r="D88" s="403"/>
      <c r="E88" s="403"/>
      <c r="F88" s="403"/>
      <c r="G88" s="403"/>
      <c r="H88" s="403"/>
      <c r="I88" s="403"/>
      <c r="J88" s="403"/>
      <c r="K88" s="403"/>
    </row>
    <row r="89" spans="1:15" ht="18.75" customHeight="1">
      <c r="A89" s="403"/>
      <c r="B89" s="403"/>
      <c r="C89" s="403"/>
      <c r="D89" s="403"/>
      <c r="E89" s="403"/>
      <c r="F89" s="403"/>
      <c r="G89" s="403"/>
      <c r="H89" s="403"/>
      <c r="I89" s="403"/>
      <c r="J89" s="403"/>
      <c r="K89" s="403"/>
    </row>
    <row r="90" spans="1:15" ht="18.75" customHeight="1"/>
    <row r="91" spans="1:15" ht="18.75" customHeight="1"/>
  </sheetData>
  <sheetProtection algorithmName="SHA-512" hashValue="XtYpvyDN/cKzjIu6mf4sELxmOxEJxLcd+/ZUXFi7N+9KadtMYXSbiPgSsCIJIwotovabTvG+6PaWlG0bbGVM2A==" saltValue="fUg58p/6Xc8p4dQmrrNerg==" spinCount="100000" sheet="1" objects="1" scenarios="1" selectLockedCells="1"/>
  <mergeCells count="120">
    <mergeCell ref="P38:Q38"/>
    <mergeCell ref="A18:F18"/>
    <mergeCell ref="A19:F19"/>
    <mergeCell ref="A20:F20"/>
    <mergeCell ref="A3:C3"/>
    <mergeCell ref="D3:F3"/>
    <mergeCell ref="G3:H3"/>
    <mergeCell ref="I3:K3"/>
    <mergeCell ref="A37:G38"/>
    <mergeCell ref="H37:I37"/>
    <mergeCell ref="H38:I38"/>
    <mergeCell ref="D12:F12"/>
    <mergeCell ref="D15:F15"/>
    <mergeCell ref="D13:F13"/>
    <mergeCell ref="A13:C13"/>
    <mergeCell ref="A5:C5"/>
    <mergeCell ref="A6:C6"/>
    <mergeCell ref="A33:K33"/>
    <mergeCell ref="A35:K35"/>
    <mergeCell ref="A34:G34"/>
    <mergeCell ref="H34:K34"/>
    <mergeCell ref="D5:K5"/>
    <mergeCell ref="D7:K7"/>
    <mergeCell ref="A8:K8"/>
    <mergeCell ref="A9:K9"/>
    <mergeCell ref="A7:C7"/>
    <mergeCell ref="D11:F11"/>
    <mergeCell ref="A11:C11"/>
    <mergeCell ref="D14:F14"/>
    <mergeCell ref="A12:C12"/>
    <mergeCell ref="A15:C15"/>
    <mergeCell ref="I6:J6"/>
    <mergeCell ref="A88:K89"/>
    <mergeCell ref="A76:K81"/>
    <mergeCell ref="A82:G82"/>
    <mergeCell ref="H82:K82"/>
    <mergeCell ref="A83:K83"/>
    <mergeCell ref="A84:G84"/>
    <mergeCell ref="H84:K84"/>
    <mergeCell ref="A85:K85"/>
    <mergeCell ref="A86:G86"/>
    <mergeCell ref="H86:K86"/>
    <mergeCell ref="A69:K69"/>
    <mergeCell ref="A70:G70"/>
    <mergeCell ref="H70:K70"/>
    <mergeCell ref="A71:K71"/>
    <mergeCell ref="A72:G72"/>
    <mergeCell ref="H72:K72"/>
    <mergeCell ref="A73:K74"/>
    <mergeCell ref="A75:G75"/>
    <mergeCell ref="H75:K75"/>
    <mergeCell ref="A60:K61"/>
    <mergeCell ref="H62:K62"/>
    <mergeCell ref="D63:G63"/>
    <mergeCell ref="H63:K63"/>
    <mergeCell ref="D64:G64"/>
    <mergeCell ref="H64:K64"/>
    <mergeCell ref="A65:K65"/>
    <mergeCell ref="A66:G66"/>
    <mergeCell ref="H66:K66"/>
    <mergeCell ref="A67:K67"/>
    <mergeCell ref="H68:K68"/>
    <mergeCell ref="A51:K56"/>
    <mergeCell ref="A57:G57"/>
    <mergeCell ref="H57:K57"/>
    <mergeCell ref="A58:G58"/>
    <mergeCell ref="H58:K58"/>
    <mergeCell ref="D59:G59"/>
    <mergeCell ref="H59:K59"/>
    <mergeCell ref="A16:D16"/>
    <mergeCell ref="A17:D17"/>
    <mergeCell ref="E17:F17"/>
    <mergeCell ref="E16:F16"/>
    <mergeCell ref="G17:K17"/>
    <mergeCell ref="H26:K26"/>
    <mergeCell ref="H28:K28"/>
    <mergeCell ref="G18:K18"/>
    <mergeCell ref="G20:K20"/>
    <mergeCell ref="A48:K48"/>
    <mergeCell ref="H36:K36"/>
    <mergeCell ref="B45:K45"/>
    <mergeCell ref="B46:K46"/>
    <mergeCell ref="A31:K31"/>
    <mergeCell ref="J38:K38"/>
    <mergeCell ref="J37:K37"/>
    <mergeCell ref="H32:K32"/>
    <mergeCell ref="A27:K27"/>
    <mergeCell ref="A29:K29"/>
    <mergeCell ref="B47:C47"/>
    <mergeCell ref="B44:K44"/>
    <mergeCell ref="B39:K39"/>
    <mergeCell ref="B40:K40"/>
    <mergeCell ref="B41:K41"/>
    <mergeCell ref="B43:K43"/>
    <mergeCell ref="B42:K42"/>
    <mergeCell ref="D47:J47"/>
    <mergeCell ref="L16:M16"/>
    <mergeCell ref="G16:H16"/>
    <mergeCell ref="I16:K16"/>
    <mergeCell ref="A24:K24"/>
    <mergeCell ref="H30:K30"/>
    <mergeCell ref="A25:K25"/>
    <mergeCell ref="G11:H11"/>
    <mergeCell ref="G12:H12"/>
    <mergeCell ref="G13:H13"/>
    <mergeCell ref="G14:H14"/>
    <mergeCell ref="A14:C14"/>
    <mergeCell ref="G15:H15"/>
    <mergeCell ref="I11:K11"/>
    <mergeCell ref="I12:K12"/>
    <mergeCell ref="I13:K13"/>
    <mergeCell ref="I14:K14"/>
    <mergeCell ref="I15:K15"/>
    <mergeCell ref="A22:G22"/>
    <mergeCell ref="H22:K22"/>
    <mergeCell ref="A23:G23"/>
    <mergeCell ref="H23:K23"/>
    <mergeCell ref="A26:G26"/>
    <mergeCell ref="G19:H19"/>
    <mergeCell ref="J19:K19"/>
  </mergeCells>
  <phoneticPr fontId="2"/>
  <conditionalFormatting sqref="A39:K46 A47:D47 K47">
    <cfRule type="expression" dxfId="0" priority="23">
      <formula>AND($M$37=FALSE,OR($M$18="",$M$18="中小",$E$17="増築",$E$17="改築",$E$17="改修",$E$17="修繕"))</formula>
    </cfRule>
  </conditionalFormatting>
  <conditionalFormatting sqref="A39:K47">
    <cfRule type="expression" dxfId="11" priority="50">
      <formula>OR($M$39,$M$40,$M$41,$M$42,$M$43,$M$44,$M$45,$M$46,$M$47)</formula>
    </cfRule>
  </conditionalFormatting>
  <conditionalFormatting sqref="D47">
    <cfRule type="expression" dxfId="10" priority="28">
      <formula>AND($M$47,$D$47="")</formula>
    </cfRule>
  </conditionalFormatting>
  <conditionalFormatting sqref="D14:F14">
    <cfRule type="expression" dxfId="9" priority="7">
      <formula>$D$13&lt;&gt;"その他"</formula>
    </cfRule>
  </conditionalFormatting>
  <conditionalFormatting sqref="H26 H28 H30 H32 H34 H36">
    <cfRule type="expression" dxfId="8" priority="21">
      <formula>AND($D$13&lt;&gt;"戸建住宅",$D$13&lt;&gt;"共同住宅")</formula>
    </cfRule>
  </conditionalFormatting>
  <conditionalFormatting sqref="H26:K26 H28:K28 H30:K30 H32:K32 H34:K34 H36:K36 D11:F15 H57:K59 I11:K16 H68 H75:K75 H82:K82 H84:K84 H86:K86 J19 D3:F3 I3:K3 D5:K5 D6 F6 I6:J6 D7:K7 E16:F17 G18:K18 G19 G20:K20 H22:K23 H62:K64 H66:K66 H70:K70 H72:K72">
    <cfRule type="expression" dxfId="7" priority="121">
      <formula>D3&lt;&gt;""</formula>
    </cfRule>
  </conditionalFormatting>
  <conditionalFormatting sqref="H59:K59">
    <cfRule type="expression" dxfId="6" priority="6">
      <formula>$H$58&lt;&gt;"その他"</formula>
    </cfRule>
    <cfRule type="expression" dxfId="5" priority="27">
      <formula>OR($H$59&lt;&gt;"",H58&lt;&gt;"その他")</formula>
    </cfRule>
  </conditionalFormatting>
  <conditionalFormatting sqref="H68:K68">
    <cfRule type="expression" dxfId="4" priority="3">
      <formula>OR($E$17="新築",$E$17="")</formula>
    </cfRule>
  </conditionalFormatting>
  <conditionalFormatting sqref="I14:K14">
    <cfRule type="expression" dxfId="2" priority="4">
      <formula>$I$13&lt;&gt;"その他"</formula>
    </cfRule>
  </conditionalFormatting>
  <conditionalFormatting sqref="J19:K19">
    <cfRule type="expression" dxfId="1" priority="1">
      <formula>OR($E$17="",$E$17="新築")</formula>
    </cfRule>
  </conditionalFormatting>
  <dataValidations count="13">
    <dataValidation type="list" allowBlank="1" showInputMessage="1" showErrorMessage="1" sqref="D6" xr:uid="{00000000-0002-0000-0300-000003000000}">
      <formula1>"一級,二級,木造"</formula1>
    </dataValidation>
    <dataValidation type="list" allowBlank="1" showInputMessage="1" showErrorMessage="1" sqref="H22:K22" xr:uid="{00000000-0002-0000-0300-000004000000}">
      <formula1>"耐火建築物等,準耐火建築物等"</formula1>
    </dataValidation>
    <dataValidation type="list" allowBlank="1" showInputMessage="1" showErrorMessage="1" sqref="H23:K23" xr:uid="{00000000-0002-0000-0300-000005000000}">
      <formula1>"適合する,規制対象建築物ではない（改修の場合）,規制対象建築物ではない（倉庫、立体駐車場等）"</formula1>
    </dataValidation>
    <dataValidation type="list" allowBlank="1" showInputMessage="1" showErrorMessage="1" sqref="H66:K66" xr:uid="{00000000-0002-0000-0300-000008000000}">
      <formula1>"戸建住宅,共同住宅,非住宅"</formula1>
    </dataValidation>
    <dataValidation type="list" allowBlank="1" showInputMessage="1" showErrorMessage="1" sqref="H82:K82" xr:uid="{D692B03D-15BF-4EDF-986E-61E2903CC529}">
      <formula1>$M$79:$M$82</formula1>
    </dataValidation>
    <dataValidation type="list" allowBlank="1" showInputMessage="1" showErrorMessage="1" sqref="H58:K58" xr:uid="{D3E467ED-CCF6-47D3-9576-06276FF92958}">
      <formula1>$N$57:$N$63</formula1>
    </dataValidation>
    <dataValidation type="list" allowBlank="1" showInputMessage="1" showErrorMessage="1" sqref="H62:K64" xr:uid="{C1169CEA-A9AE-4007-8D23-61299D9C3097}">
      <formula1>$M$57:$M$59</formula1>
    </dataValidation>
    <dataValidation type="list" allowBlank="1" showInputMessage="1" showErrorMessage="1" sqref="H75:K75" xr:uid="{7A681F96-41DC-4CB0-98F7-64BE08FA0BDA}">
      <formula1>$M$74:$M$75</formula1>
    </dataValidation>
    <dataValidation type="custom" imeMode="halfAlpha" allowBlank="1" showInputMessage="1" showErrorMessage="1" error="全角文字は入力できません。_x000a_半角文字のみ入力してください。" sqref="L16:M16" xr:uid="{02960841-516E-4FD6-AC02-8C2E2B64BF62}">
      <formula1>OR(L16="", LEN(L16)=LENB(L16))</formula1>
    </dataValidation>
    <dataValidation type="custom" imeMode="halfAlpha" allowBlank="1" showInputMessage="1" showErrorMessage="1" error="半角の数字で入力してください。" sqref="I6:J6" xr:uid="{D9F08D96-C8B1-45C4-8C90-86B997A4B608}">
      <formula1>AND(I6&lt;&gt;"",I6=TEXT(--I6,REPT("0",LEN(I6))))</formula1>
    </dataValidation>
    <dataValidation type="list" allowBlank="1" showInputMessage="1" showErrorMessage="1" sqref="F6" xr:uid="{73D20C60-DBF0-41F2-AABD-B2245A4F57B9}">
      <formula1>INDIRECT($M$6)</formula1>
    </dataValidation>
    <dataValidation imeMode="halfAlpha" allowBlank="1" showInputMessage="1" showErrorMessage="1" sqref="I16:K16" xr:uid="{D2B1DF14-579D-49F3-80B6-E03696A8EC89}"/>
    <dataValidation type="list" allowBlank="1" showInputMessage="1" showErrorMessage="1" sqref="H68:K68" xr:uid="{ADD46333-FD94-4B91-9961-BBAB291D6FCA}">
      <formula1>"既存部分も含めた建築物全体で算定する,増改築や修繕等を行う部分のみを算定する"</formula1>
    </dataValidation>
  </dataValidations>
  <printOptions horizontalCentered="1"/>
  <pageMargins left="0.31496062992125984" right="0.31496062992125984" top="0.31496062992125984" bottom="0.15748031496062992" header="0.31496062992125984" footer="0.15748031496062992"/>
  <pageSetup paperSize="9" scale="61" orientation="portrait" r:id="rId1"/>
  <rowBreaks count="1" manualBreakCount="1">
    <brk id="49"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2332" r:id="rId4" name="Check Box 44">
              <controlPr defaultSize="0" autoFill="0" autoLine="0" autoPict="0">
                <anchor moveWithCells="1">
                  <from>
                    <xdr:col>0</xdr:col>
                    <xdr:colOff>333375</xdr:colOff>
                    <xdr:row>38</xdr:row>
                    <xdr:rowOff>38100</xdr:rowOff>
                  </from>
                  <to>
                    <xdr:col>1</xdr:col>
                    <xdr:colOff>104775</xdr:colOff>
                    <xdr:row>38</xdr:row>
                    <xdr:rowOff>285750</xdr:rowOff>
                  </to>
                </anchor>
              </controlPr>
            </control>
          </mc:Choice>
        </mc:AlternateContent>
        <mc:AlternateContent xmlns:mc="http://schemas.openxmlformats.org/markup-compatibility/2006">
          <mc:Choice Requires="x14">
            <control shapeId="12333" r:id="rId5" name="Check Box 45">
              <controlPr defaultSize="0" autoFill="0" autoLine="0" autoPict="0">
                <anchor moveWithCells="1">
                  <from>
                    <xdr:col>0</xdr:col>
                    <xdr:colOff>333375</xdr:colOff>
                    <xdr:row>39</xdr:row>
                    <xdr:rowOff>38100</xdr:rowOff>
                  </from>
                  <to>
                    <xdr:col>1</xdr:col>
                    <xdr:colOff>85725</xdr:colOff>
                    <xdr:row>39</xdr:row>
                    <xdr:rowOff>276225</xdr:rowOff>
                  </to>
                </anchor>
              </controlPr>
            </control>
          </mc:Choice>
        </mc:AlternateContent>
        <mc:AlternateContent xmlns:mc="http://schemas.openxmlformats.org/markup-compatibility/2006">
          <mc:Choice Requires="x14">
            <control shapeId="12334" r:id="rId6" name="Check Box 46">
              <controlPr defaultSize="0" autoFill="0" autoLine="0" autoPict="0">
                <anchor moveWithCells="1">
                  <from>
                    <xdr:col>0</xdr:col>
                    <xdr:colOff>333375</xdr:colOff>
                    <xdr:row>40</xdr:row>
                    <xdr:rowOff>38100</xdr:rowOff>
                  </from>
                  <to>
                    <xdr:col>1</xdr:col>
                    <xdr:colOff>114300</xdr:colOff>
                    <xdr:row>40</xdr:row>
                    <xdr:rowOff>276225</xdr:rowOff>
                  </to>
                </anchor>
              </controlPr>
            </control>
          </mc:Choice>
        </mc:AlternateContent>
        <mc:AlternateContent xmlns:mc="http://schemas.openxmlformats.org/markup-compatibility/2006">
          <mc:Choice Requires="x14">
            <control shapeId="12335" r:id="rId7" name="Check Box 47">
              <controlPr defaultSize="0" autoFill="0" autoLine="0" autoPict="0">
                <anchor moveWithCells="1">
                  <from>
                    <xdr:col>0</xdr:col>
                    <xdr:colOff>342900</xdr:colOff>
                    <xdr:row>41</xdr:row>
                    <xdr:rowOff>47625</xdr:rowOff>
                  </from>
                  <to>
                    <xdr:col>1</xdr:col>
                    <xdr:colOff>114300</xdr:colOff>
                    <xdr:row>41</xdr:row>
                    <xdr:rowOff>295275</xdr:rowOff>
                  </to>
                </anchor>
              </controlPr>
            </control>
          </mc:Choice>
        </mc:AlternateContent>
        <mc:AlternateContent xmlns:mc="http://schemas.openxmlformats.org/markup-compatibility/2006">
          <mc:Choice Requires="x14">
            <control shapeId="12336" r:id="rId8" name="Check Box 48">
              <controlPr defaultSize="0" autoFill="0" autoLine="0" autoPict="0">
                <anchor moveWithCells="1">
                  <from>
                    <xdr:col>0</xdr:col>
                    <xdr:colOff>342900</xdr:colOff>
                    <xdr:row>42</xdr:row>
                    <xdr:rowOff>9525</xdr:rowOff>
                  </from>
                  <to>
                    <xdr:col>1</xdr:col>
                    <xdr:colOff>114300</xdr:colOff>
                    <xdr:row>42</xdr:row>
                    <xdr:rowOff>257175</xdr:rowOff>
                  </to>
                </anchor>
              </controlPr>
            </control>
          </mc:Choice>
        </mc:AlternateContent>
        <mc:AlternateContent xmlns:mc="http://schemas.openxmlformats.org/markup-compatibility/2006">
          <mc:Choice Requires="x14">
            <control shapeId="12337" r:id="rId9" name="Check Box 49">
              <controlPr defaultSize="0" autoFill="0" autoLine="0" autoPict="0">
                <anchor moveWithCells="1">
                  <from>
                    <xdr:col>0</xdr:col>
                    <xdr:colOff>342900</xdr:colOff>
                    <xdr:row>44</xdr:row>
                    <xdr:rowOff>9525</xdr:rowOff>
                  </from>
                  <to>
                    <xdr:col>1</xdr:col>
                    <xdr:colOff>114300</xdr:colOff>
                    <xdr:row>44</xdr:row>
                    <xdr:rowOff>257175</xdr:rowOff>
                  </to>
                </anchor>
              </controlPr>
            </control>
          </mc:Choice>
        </mc:AlternateContent>
        <mc:AlternateContent xmlns:mc="http://schemas.openxmlformats.org/markup-compatibility/2006">
          <mc:Choice Requires="x14">
            <control shapeId="12338" r:id="rId10" name="Check Box 50">
              <controlPr defaultSize="0" autoFill="0" autoLine="0" autoPict="0">
                <anchor moveWithCells="1">
                  <from>
                    <xdr:col>0</xdr:col>
                    <xdr:colOff>352425</xdr:colOff>
                    <xdr:row>43</xdr:row>
                    <xdr:rowOff>9525</xdr:rowOff>
                  </from>
                  <to>
                    <xdr:col>1</xdr:col>
                    <xdr:colOff>123825</xdr:colOff>
                    <xdr:row>43</xdr:row>
                    <xdr:rowOff>257175</xdr:rowOff>
                  </to>
                </anchor>
              </controlPr>
            </control>
          </mc:Choice>
        </mc:AlternateContent>
        <mc:AlternateContent xmlns:mc="http://schemas.openxmlformats.org/markup-compatibility/2006">
          <mc:Choice Requires="x14">
            <control shapeId="12339" r:id="rId11" name="Check Box 51">
              <controlPr defaultSize="0" autoFill="0" autoLine="0" autoPict="0">
                <anchor moveWithCells="1">
                  <from>
                    <xdr:col>0</xdr:col>
                    <xdr:colOff>342900</xdr:colOff>
                    <xdr:row>46</xdr:row>
                    <xdr:rowOff>9525</xdr:rowOff>
                  </from>
                  <to>
                    <xdr:col>1</xdr:col>
                    <xdr:colOff>114300</xdr:colOff>
                    <xdr:row>46</xdr:row>
                    <xdr:rowOff>257175</xdr:rowOff>
                  </to>
                </anchor>
              </controlPr>
            </control>
          </mc:Choice>
        </mc:AlternateContent>
        <mc:AlternateContent xmlns:mc="http://schemas.openxmlformats.org/markup-compatibility/2006">
          <mc:Choice Requires="x14">
            <control shapeId="12357" r:id="rId12" name="Check Box 69">
              <controlPr defaultSize="0" autoFill="0" autoLine="0" autoPict="0">
                <anchor moveWithCells="1">
                  <from>
                    <xdr:col>9</xdr:col>
                    <xdr:colOff>1247775</xdr:colOff>
                    <xdr:row>36</xdr:row>
                    <xdr:rowOff>47625</xdr:rowOff>
                  </from>
                  <to>
                    <xdr:col>10</xdr:col>
                    <xdr:colOff>333375</xdr:colOff>
                    <xdr:row>36</xdr:row>
                    <xdr:rowOff>371475</xdr:rowOff>
                  </to>
                </anchor>
              </controlPr>
            </control>
          </mc:Choice>
        </mc:AlternateContent>
        <mc:AlternateContent xmlns:mc="http://schemas.openxmlformats.org/markup-compatibility/2006">
          <mc:Choice Requires="x14">
            <control shapeId="12358" r:id="rId13" name="Check Box 70">
              <controlPr defaultSize="0" autoFill="0" autoLine="0" autoPict="0">
                <anchor moveWithCells="1">
                  <from>
                    <xdr:col>0</xdr:col>
                    <xdr:colOff>342900</xdr:colOff>
                    <xdr:row>45</xdr:row>
                    <xdr:rowOff>9525</xdr:rowOff>
                  </from>
                  <to>
                    <xdr:col>1</xdr:col>
                    <xdr:colOff>133350</xdr:colOff>
                    <xdr:row>45</xdr:row>
                    <xdr:rowOff>266700</xdr:rowOff>
                  </to>
                </anchor>
              </controlPr>
            </control>
          </mc:Choice>
        </mc:AlternateContent>
        <mc:AlternateContent xmlns:mc="http://schemas.openxmlformats.org/markup-compatibility/2006">
          <mc:Choice Requires="x14">
            <control shapeId="12361" r:id="rId14" name="Check Box 73">
              <controlPr defaultSize="0" autoFill="0" autoLine="0" autoPict="0">
                <anchor moveWithCells="1">
                  <from>
                    <xdr:col>7</xdr:col>
                    <xdr:colOff>104775</xdr:colOff>
                    <xdr:row>25</xdr:row>
                    <xdr:rowOff>19050</xdr:rowOff>
                  </from>
                  <to>
                    <xdr:col>7</xdr:col>
                    <xdr:colOff>447675</xdr:colOff>
                    <xdr:row>25</xdr:row>
                    <xdr:rowOff>266700</xdr:rowOff>
                  </to>
                </anchor>
              </controlPr>
            </control>
          </mc:Choice>
        </mc:AlternateContent>
        <mc:AlternateContent xmlns:mc="http://schemas.openxmlformats.org/markup-compatibility/2006">
          <mc:Choice Requires="x14">
            <control shapeId="12362" r:id="rId15" name="Check Box 74">
              <controlPr defaultSize="0" autoFill="0" autoLine="0" autoPict="0">
                <anchor moveWithCells="1">
                  <from>
                    <xdr:col>7</xdr:col>
                    <xdr:colOff>104775</xdr:colOff>
                    <xdr:row>27</xdr:row>
                    <xdr:rowOff>19050</xdr:rowOff>
                  </from>
                  <to>
                    <xdr:col>7</xdr:col>
                    <xdr:colOff>666750</xdr:colOff>
                    <xdr:row>27</xdr:row>
                    <xdr:rowOff>266700</xdr:rowOff>
                  </to>
                </anchor>
              </controlPr>
            </control>
          </mc:Choice>
        </mc:AlternateContent>
        <mc:AlternateContent xmlns:mc="http://schemas.openxmlformats.org/markup-compatibility/2006">
          <mc:Choice Requires="x14">
            <control shapeId="12363" r:id="rId16" name="Check Box 75">
              <controlPr defaultSize="0" autoFill="0" autoLine="0" autoPict="0">
                <anchor moveWithCells="1">
                  <from>
                    <xdr:col>7</xdr:col>
                    <xdr:colOff>104775</xdr:colOff>
                    <xdr:row>29</xdr:row>
                    <xdr:rowOff>19050</xdr:rowOff>
                  </from>
                  <to>
                    <xdr:col>7</xdr:col>
                    <xdr:colOff>695325</xdr:colOff>
                    <xdr:row>29</xdr:row>
                    <xdr:rowOff>266700</xdr:rowOff>
                  </to>
                </anchor>
              </controlPr>
            </control>
          </mc:Choice>
        </mc:AlternateContent>
        <mc:AlternateContent xmlns:mc="http://schemas.openxmlformats.org/markup-compatibility/2006">
          <mc:Choice Requires="x14">
            <control shapeId="12364" r:id="rId17" name="Check Box 76">
              <controlPr defaultSize="0" autoFill="0" autoLine="0" autoPict="0">
                <anchor moveWithCells="1">
                  <from>
                    <xdr:col>7</xdr:col>
                    <xdr:colOff>104775</xdr:colOff>
                    <xdr:row>31</xdr:row>
                    <xdr:rowOff>19050</xdr:rowOff>
                  </from>
                  <to>
                    <xdr:col>7</xdr:col>
                    <xdr:colOff>457200</xdr:colOff>
                    <xdr:row>31</xdr:row>
                    <xdr:rowOff>266700</xdr:rowOff>
                  </to>
                </anchor>
              </controlPr>
            </control>
          </mc:Choice>
        </mc:AlternateContent>
        <mc:AlternateContent xmlns:mc="http://schemas.openxmlformats.org/markup-compatibility/2006">
          <mc:Choice Requires="x14">
            <control shapeId="12365" r:id="rId18" name="Check Box 77">
              <controlPr defaultSize="0" autoFill="0" autoLine="0" autoPict="0">
                <anchor moveWithCells="1">
                  <from>
                    <xdr:col>7</xdr:col>
                    <xdr:colOff>104775</xdr:colOff>
                    <xdr:row>33</xdr:row>
                    <xdr:rowOff>19050</xdr:rowOff>
                  </from>
                  <to>
                    <xdr:col>7</xdr:col>
                    <xdr:colOff>466725</xdr:colOff>
                    <xdr:row>33</xdr:row>
                    <xdr:rowOff>266700</xdr:rowOff>
                  </to>
                </anchor>
              </controlPr>
            </control>
          </mc:Choice>
        </mc:AlternateContent>
        <mc:AlternateContent xmlns:mc="http://schemas.openxmlformats.org/markup-compatibility/2006">
          <mc:Choice Requires="x14">
            <control shapeId="12366" r:id="rId19" name="Check Box 78">
              <controlPr defaultSize="0" autoFill="0" autoLine="0" autoPict="0">
                <anchor moveWithCells="1">
                  <from>
                    <xdr:col>7</xdr:col>
                    <xdr:colOff>104775</xdr:colOff>
                    <xdr:row>35</xdr:row>
                    <xdr:rowOff>19050</xdr:rowOff>
                  </from>
                  <to>
                    <xdr:col>7</xdr:col>
                    <xdr:colOff>676275</xdr:colOff>
                    <xdr:row>35</xdr:row>
                    <xdr:rowOff>266700</xdr:rowOff>
                  </to>
                </anchor>
              </controlPr>
            </control>
          </mc:Choice>
        </mc:AlternateContent>
        <mc:AlternateContent xmlns:mc="http://schemas.openxmlformats.org/markup-compatibility/2006">
          <mc:Choice Requires="x14">
            <control shapeId="12375" r:id="rId20" name="Check Box 87">
              <controlPr defaultSize="0" autoFill="0" autoLine="0" autoPict="0">
                <anchor moveWithCells="1">
                  <from>
                    <xdr:col>7</xdr:col>
                    <xdr:colOff>104775</xdr:colOff>
                    <xdr:row>56</xdr:row>
                    <xdr:rowOff>57150</xdr:rowOff>
                  </from>
                  <to>
                    <xdr:col>7</xdr:col>
                    <xdr:colOff>819150</xdr:colOff>
                    <xdr:row>56</xdr:row>
                    <xdr:rowOff>304800</xdr:rowOff>
                  </to>
                </anchor>
              </controlPr>
            </control>
          </mc:Choice>
        </mc:AlternateContent>
        <mc:AlternateContent xmlns:mc="http://schemas.openxmlformats.org/markup-compatibility/2006">
          <mc:Choice Requires="x14">
            <control shapeId="12377" r:id="rId21" name="Check Box 89">
              <controlPr defaultSize="0" autoFill="0" autoLine="0" autoPict="0">
                <anchor moveWithCells="1">
                  <from>
                    <xdr:col>7</xdr:col>
                    <xdr:colOff>104775</xdr:colOff>
                    <xdr:row>69</xdr:row>
                    <xdr:rowOff>57150</xdr:rowOff>
                  </from>
                  <to>
                    <xdr:col>7</xdr:col>
                    <xdr:colOff>819150</xdr:colOff>
                    <xdr:row>69</xdr:row>
                    <xdr:rowOff>304800</xdr:rowOff>
                  </to>
                </anchor>
              </controlPr>
            </control>
          </mc:Choice>
        </mc:AlternateContent>
        <mc:AlternateContent xmlns:mc="http://schemas.openxmlformats.org/markup-compatibility/2006">
          <mc:Choice Requires="x14">
            <control shapeId="12378" r:id="rId22" name="Check Box 90">
              <controlPr defaultSize="0" autoFill="0" autoLine="0" autoPict="0">
                <anchor moveWithCells="1">
                  <from>
                    <xdr:col>7</xdr:col>
                    <xdr:colOff>104775</xdr:colOff>
                    <xdr:row>71</xdr:row>
                    <xdr:rowOff>57150</xdr:rowOff>
                  </from>
                  <to>
                    <xdr:col>7</xdr:col>
                    <xdr:colOff>819150</xdr:colOff>
                    <xdr:row>71</xdr:row>
                    <xdr:rowOff>304800</xdr:rowOff>
                  </to>
                </anchor>
              </controlPr>
            </control>
          </mc:Choice>
        </mc:AlternateContent>
        <mc:AlternateContent xmlns:mc="http://schemas.openxmlformats.org/markup-compatibility/2006">
          <mc:Choice Requires="x14">
            <control shapeId="12379" r:id="rId23" name="Check Box 91">
              <controlPr defaultSize="0" autoFill="0" autoLine="0" autoPict="0">
                <anchor moveWithCells="1">
                  <from>
                    <xdr:col>7</xdr:col>
                    <xdr:colOff>104775</xdr:colOff>
                    <xdr:row>83</xdr:row>
                    <xdr:rowOff>57150</xdr:rowOff>
                  </from>
                  <to>
                    <xdr:col>7</xdr:col>
                    <xdr:colOff>819150</xdr:colOff>
                    <xdr:row>83</xdr:row>
                    <xdr:rowOff>304800</xdr:rowOff>
                  </to>
                </anchor>
              </controlPr>
            </control>
          </mc:Choice>
        </mc:AlternateContent>
        <mc:AlternateContent xmlns:mc="http://schemas.openxmlformats.org/markup-compatibility/2006">
          <mc:Choice Requires="x14">
            <control shapeId="12380" r:id="rId24" name="Check Box 92">
              <controlPr defaultSize="0" autoFill="0" autoLine="0" autoPict="0">
                <anchor moveWithCells="1">
                  <from>
                    <xdr:col>7</xdr:col>
                    <xdr:colOff>104775</xdr:colOff>
                    <xdr:row>85</xdr:row>
                    <xdr:rowOff>57150</xdr:rowOff>
                  </from>
                  <to>
                    <xdr:col>7</xdr:col>
                    <xdr:colOff>819150</xdr:colOff>
                    <xdr:row>85</xdr:row>
                    <xdr:rowOff>304800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82A44C1A-8124-4DAE-97C1-4DB42430225B}">
            <xm:f>'1-②交付申請者及び申請額の詳細'!$AI$51=0</xm:f>
            <x14:dxf>
              <fill>
                <patternFill>
                  <bgColor theme="0" tint="-0.14996795556505021"/>
                </patternFill>
              </fill>
            </x14:dxf>
          </x14:cfRule>
          <xm:sqref>H75:K75 H82:K82 H84:K84 H86:K86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A888-24D5-42DC-91A5-FFF01CF2FD75}">
  <dimension ref="A1:R75"/>
  <sheetViews>
    <sheetView showGridLines="0" zoomScaleNormal="100" zoomScaleSheetLayoutView="100" workbookViewId="0">
      <selection activeCell="D5" sqref="D5:K5"/>
    </sheetView>
  </sheetViews>
  <sheetFormatPr defaultColWidth="9" defaultRowHeight="18.75"/>
  <cols>
    <col min="1" max="1" width="7" style="3" customWidth="1"/>
    <col min="2" max="2" width="9.125" style="3" customWidth="1"/>
    <col min="3" max="5" width="10.125" style="3" customWidth="1"/>
    <col min="6" max="6" width="23.125" style="3" customWidth="1"/>
    <col min="7" max="7" width="10.125" style="3" customWidth="1"/>
    <col min="8" max="8" width="15.5" style="3" customWidth="1"/>
    <col min="9" max="9" width="13.875" style="3" customWidth="1"/>
    <col min="10" max="10" width="25.75" style="3" customWidth="1"/>
    <col min="11" max="11" width="8.875" style="3" customWidth="1"/>
    <col min="12" max="12" width="9.625" style="3" hidden="1" customWidth="1"/>
    <col min="13" max="13" width="10.875" style="3" hidden="1" customWidth="1"/>
    <col min="14" max="14" width="13.75" style="3" hidden="1" customWidth="1"/>
    <col min="15" max="15" width="14.625" style="3" hidden="1" customWidth="1"/>
    <col min="16" max="16" width="19.25" style="3" hidden="1" customWidth="1"/>
    <col min="17" max="17" width="10.25" style="3" customWidth="1"/>
    <col min="18" max="16384" width="9" style="3"/>
  </cols>
  <sheetData>
    <row r="1" spans="1:18" ht="21.75" customHeight="1">
      <c r="A1" s="114" t="s">
        <v>1402</v>
      </c>
      <c r="B1" s="43"/>
      <c r="C1" s="43"/>
      <c r="D1" s="43"/>
      <c r="E1" s="43"/>
      <c r="F1" s="43"/>
      <c r="G1" s="43"/>
      <c r="H1" s="43"/>
      <c r="I1" s="43"/>
      <c r="J1" s="43"/>
      <c r="K1" s="43"/>
      <c r="M1" s="17"/>
      <c r="Q1" s="17"/>
    </row>
    <row r="2" spans="1:18" ht="29.1" customHeight="1">
      <c r="A2" s="157" t="s">
        <v>1405</v>
      </c>
      <c r="B2" s="43"/>
      <c r="C2" s="43"/>
      <c r="D2" s="43"/>
      <c r="E2" s="43"/>
      <c r="F2" s="43"/>
      <c r="G2" s="43"/>
      <c r="H2" s="43"/>
      <c r="I2" s="43"/>
      <c r="J2" s="43"/>
      <c r="K2" s="43"/>
      <c r="N2" s="176"/>
      <c r="O2" s="176"/>
      <c r="P2" s="176"/>
    </row>
    <row r="3" spans="1:18" ht="28.5" customHeight="1">
      <c r="A3" s="238" t="s">
        <v>1373</v>
      </c>
      <c r="B3" s="239"/>
      <c r="C3" s="240"/>
      <c r="D3" s="407" t="str">
        <f>IF('1-①プロジェクト概要'!E4="","",'1-①プロジェクト概要'!E4)</f>
        <v/>
      </c>
      <c r="E3" s="408"/>
      <c r="F3" s="409"/>
      <c r="G3" s="238" t="s">
        <v>44</v>
      </c>
      <c r="H3" s="240"/>
      <c r="I3" s="407" t="str">
        <f>IF('1-①プロジェクト概要'!E7="","",'1-①プロジェクト概要'!E7)</f>
        <v/>
      </c>
      <c r="J3" s="408"/>
      <c r="K3" s="409"/>
      <c r="N3" s="176"/>
      <c r="O3" s="176"/>
      <c r="P3" s="176"/>
    </row>
    <row r="4" spans="1:18" ht="27.6" customHeight="1" thickBot="1">
      <c r="A4" s="115" t="s">
        <v>1381</v>
      </c>
      <c r="B4" s="116"/>
      <c r="C4" s="116"/>
      <c r="D4" s="43"/>
      <c r="E4" s="43"/>
      <c r="F4" s="43"/>
      <c r="G4" s="43"/>
      <c r="H4" s="43"/>
      <c r="I4" s="43"/>
      <c r="J4" s="43"/>
      <c r="K4" s="43"/>
    </row>
    <row r="5" spans="1:18" ht="27.75" customHeight="1">
      <c r="A5" s="244" t="s">
        <v>0</v>
      </c>
      <c r="B5" s="244"/>
      <c r="C5" s="244"/>
      <c r="D5" s="250"/>
      <c r="E5" s="250"/>
      <c r="F5" s="250"/>
      <c r="G5" s="250"/>
      <c r="H5" s="250"/>
      <c r="I5" s="250"/>
      <c r="J5" s="250"/>
      <c r="K5" s="250"/>
      <c r="N5" s="128" t="s">
        <v>178</v>
      </c>
      <c r="O5" s="110" t="s">
        <v>182</v>
      </c>
      <c r="P5" s="132" t="s">
        <v>185</v>
      </c>
      <c r="R5" s="185"/>
    </row>
    <row r="6" spans="1:18" ht="27.75" customHeight="1">
      <c r="A6" s="448" t="s">
        <v>1397</v>
      </c>
      <c r="B6" s="449"/>
      <c r="C6" s="449"/>
      <c r="D6" s="156"/>
      <c r="E6" s="186" t="s">
        <v>1395</v>
      </c>
      <c r="F6" s="156"/>
      <c r="G6" s="120" t="s">
        <v>17</v>
      </c>
      <c r="H6" s="121" t="s">
        <v>15</v>
      </c>
      <c r="I6" s="402"/>
      <c r="J6" s="402"/>
      <c r="K6" s="150" t="s">
        <v>16</v>
      </c>
      <c r="M6" s="3" t="str">
        <f>IF(D6="","",IF(D6="一級","大臣","都道府県"))</f>
        <v/>
      </c>
      <c r="N6" s="129" t="s">
        <v>179</v>
      </c>
      <c r="O6" s="111" t="s">
        <v>183</v>
      </c>
      <c r="P6" s="133" t="s">
        <v>186</v>
      </c>
      <c r="R6" s="185"/>
    </row>
    <row r="7" spans="1:18" ht="27.75" customHeight="1">
      <c r="A7" s="244" t="s">
        <v>1533</v>
      </c>
      <c r="B7" s="244"/>
      <c r="C7" s="244"/>
      <c r="D7" s="250"/>
      <c r="E7" s="250"/>
      <c r="F7" s="250"/>
      <c r="G7" s="250"/>
      <c r="H7" s="250"/>
      <c r="I7" s="250"/>
      <c r="J7" s="250"/>
      <c r="K7" s="250"/>
      <c r="N7" s="129" t="s">
        <v>180</v>
      </c>
      <c r="O7" s="111" t="s">
        <v>1210</v>
      </c>
      <c r="P7" s="133" t="s">
        <v>187</v>
      </c>
      <c r="R7" s="185"/>
    </row>
    <row r="8" spans="1:18" ht="27.75" customHeight="1">
      <c r="A8" s="244" t="s">
        <v>148</v>
      </c>
      <c r="B8" s="244"/>
      <c r="C8" s="244"/>
      <c r="D8" s="250"/>
      <c r="E8" s="250"/>
      <c r="F8" s="250"/>
      <c r="G8" s="250"/>
      <c r="H8" s="250"/>
      <c r="I8" s="250"/>
      <c r="J8" s="250"/>
      <c r="K8" s="250"/>
      <c r="N8" s="129" t="s">
        <v>181</v>
      </c>
      <c r="O8" s="111" t="s">
        <v>1211</v>
      </c>
      <c r="P8" s="133" t="s">
        <v>1359</v>
      </c>
      <c r="R8" s="185"/>
    </row>
    <row r="9" spans="1:18" ht="19.5" thickBot="1">
      <c r="A9" s="143" t="s">
        <v>177</v>
      </c>
      <c r="B9" s="144"/>
      <c r="C9" s="144"/>
      <c r="D9" s="145"/>
      <c r="E9" s="145"/>
      <c r="F9" s="145"/>
      <c r="G9" s="145"/>
      <c r="H9" s="145"/>
      <c r="I9" s="145"/>
      <c r="J9" s="145"/>
      <c r="K9" s="145"/>
      <c r="N9" s="130" t="s">
        <v>1209</v>
      </c>
      <c r="O9" s="111" t="s">
        <v>1212</v>
      </c>
      <c r="P9" s="133" t="s">
        <v>188</v>
      </c>
      <c r="R9" s="185"/>
    </row>
    <row r="10" spans="1:18">
      <c r="A10" s="43" t="s">
        <v>145</v>
      </c>
      <c r="B10" s="43"/>
      <c r="C10" s="43"/>
      <c r="D10" s="43"/>
      <c r="E10" s="43"/>
      <c r="F10" s="43"/>
      <c r="G10" s="43"/>
      <c r="H10" s="43"/>
      <c r="I10" s="43"/>
      <c r="J10" s="43"/>
      <c r="K10" s="43"/>
      <c r="O10" s="111" t="s">
        <v>1213</v>
      </c>
      <c r="P10" s="133" t="s">
        <v>189</v>
      </c>
      <c r="R10" s="185"/>
    </row>
    <row r="11" spans="1:18">
      <c r="A11" s="43" t="s">
        <v>1534</v>
      </c>
      <c r="B11" s="43"/>
      <c r="C11" s="43"/>
      <c r="D11" s="43"/>
      <c r="E11" s="43"/>
      <c r="F11" s="43"/>
      <c r="G11" s="43"/>
      <c r="H11" s="43"/>
      <c r="I11" s="43"/>
      <c r="J11" s="43"/>
      <c r="K11" s="43"/>
      <c r="O11" s="111" t="s">
        <v>1214</v>
      </c>
      <c r="P11" s="133" t="s">
        <v>190</v>
      </c>
      <c r="R11" s="185"/>
    </row>
    <row r="12" spans="1:18" ht="28.5" customHeight="1" thickBot="1">
      <c r="A12" s="64" t="s">
        <v>146</v>
      </c>
      <c r="B12" s="43"/>
      <c r="C12" s="43"/>
      <c r="D12" s="43"/>
      <c r="E12" s="43"/>
      <c r="F12" s="43"/>
      <c r="G12" s="43"/>
      <c r="H12" s="43"/>
      <c r="I12" s="43"/>
      <c r="J12" s="43"/>
      <c r="K12" s="43"/>
      <c r="O12" s="111" t="s">
        <v>1215</v>
      </c>
      <c r="P12" s="134" t="s">
        <v>129</v>
      </c>
      <c r="R12" s="185"/>
    </row>
    <row r="13" spans="1:18" ht="27.75" customHeight="1">
      <c r="A13" s="238" t="s">
        <v>144</v>
      </c>
      <c r="B13" s="239"/>
      <c r="C13" s="240"/>
      <c r="D13" s="407" t="str">
        <f>IF('1-①プロジェクト概要'!E8="","",'1-①プロジェクト概要'!E8)</f>
        <v/>
      </c>
      <c r="E13" s="408"/>
      <c r="F13" s="409"/>
      <c r="G13" s="238" t="s">
        <v>138</v>
      </c>
      <c r="H13" s="240"/>
      <c r="I13" s="408" t="str">
        <f>IF('1-①プロジェクト概要'!J8="","",'1-①プロジェクト概要'!J8)</f>
        <v/>
      </c>
      <c r="J13" s="408"/>
      <c r="K13" s="409"/>
      <c r="L13" s="136"/>
      <c r="O13" s="111" t="s">
        <v>1216</v>
      </c>
      <c r="R13" s="185"/>
    </row>
    <row r="14" spans="1:18" ht="27.75" customHeight="1">
      <c r="A14" s="238" t="s">
        <v>139</v>
      </c>
      <c r="B14" s="239"/>
      <c r="C14" s="240"/>
      <c r="D14" s="407" t="str">
        <f>IF('1-①プロジェクト概要'!E9="","",'1-①プロジェクト概要'!E9)</f>
        <v/>
      </c>
      <c r="E14" s="408"/>
      <c r="F14" s="409"/>
      <c r="G14" s="238" t="s">
        <v>141</v>
      </c>
      <c r="H14" s="240"/>
      <c r="I14" s="408" t="str">
        <f>IF('1-①プロジェクト概要'!J9="","",'1-①プロジェクト概要'!J9)</f>
        <v/>
      </c>
      <c r="J14" s="408"/>
      <c r="K14" s="409"/>
      <c r="L14" s="137"/>
      <c r="O14" s="111" t="s">
        <v>1217</v>
      </c>
      <c r="R14" s="185"/>
    </row>
    <row r="15" spans="1:18" ht="27.75" customHeight="1">
      <c r="A15" s="247" t="s">
        <v>133</v>
      </c>
      <c r="B15" s="248"/>
      <c r="C15" s="249"/>
      <c r="D15" s="442" t="str">
        <f>IF('1-①プロジェクト概要'!E10="","",'1-①プロジェクト概要'!E10)</f>
        <v/>
      </c>
      <c r="E15" s="443"/>
      <c r="F15" s="444"/>
      <c r="G15" s="247" t="s">
        <v>134</v>
      </c>
      <c r="H15" s="249"/>
      <c r="I15" s="445" t="str">
        <f>IF('1-①プロジェクト概要'!J10="","",'1-①プロジェクト概要'!J10)</f>
        <v/>
      </c>
      <c r="J15" s="446"/>
      <c r="K15" s="447"/>
      <c r="L15" s="136"/>
      <c r="M15" s="3" t="str">
        <f>IF(AND(E14&gt;=1000,E15&gt;=1000,E16&gt;=3),"大規模","中小")</f>
        <v>中小</v>
      </c>
      <c r="O15" s="111" t="s">
        <v>1218</v>
      </c>
      <c r="R15" s="185"/>
    </row>
    <row r="16" spans="1:18" ht="27.75" customHeight="1">
      <c r="A16" s="337" t="s">
        <v>199</v>
      </c>
      <c r="B16" s="435"/>
      <c r="C16" s="338"/>
      <c r="D16" s="436" t="str">
        <f>IF('1-①プロジェクト概要'!E11="","",'1-①プロジェクト概要'!E11)</f>
        <v/>
      </c>
      <c r="E16" s="437"/>
      <c r="F16" s="438"/>
      <c r="G16" s="337" t="s">
        <v>192</v>
      </c>
      <c r="H16" s="338"/>
      <c r="I16" s="342" t="str">
        <f>IF('1-①プロジェクト概要'!J11="","",'1-①プロジェクト概要'!J11)</f>
        <v/>
      </c>
      <c r="J16" s="342"/>
      <c r="K16" s="343"/>
      <c r="L16" s="136"/>
      <c r="O16" s="111" t="s">
        <v>1219</v>
      </c>
      <c r="R16" s="185"/>
    </row>
    <row r="17" spans="1:18" ht="27.75" customHeight="1">
      <c r="A17" s="238" t="s">
        <v>142</v>
      </c>
      <c r="B17" s="239"/>
      <c r="C17" s="240"/>
      <c r="D17" s="439" t="str">
        <f>IF('1-①プロジェクト概要'!E12="","",'1-①プロジェクト概要'!E12)</f>
        <v/>
      </c>
      <c r="E17" s="440"/>
      <c r="F17" s="441"/>
      <c r="G17" s="238" t="s">
        <v>143</v>
      </c>
      <c r="H17" s="239"/>
      <c r="I17" s="414" t="str">
        <f>IF('1-①プロジェクト概要'!J12="","",'1-①プロジェクト概要'!J12)</f>
        <v/>
      </c>
      <c r="J17" s="415"/>
      <c r="K17" s="409"/>
      <c r="L17" s="136"/>
      <c r="O17" s="111" t="s">
        <v>1220</v>
      </c>
      <c r="R17" s="185"/>
    </row>
    <row r="18" spans="1:18" ht="20.100000000000001" customHeight="1">
      <c r="A18" s="63"/>
      <c r="B18" s="43"/>
      <c r="C18" s="43"/>
      <c r="D18" s="43"/>
      <c r="E18" s="43"/>
      <c r="F18" s="43"/>
      <c r="G18" s="43"/>
      <c r="H18" s="43"/>
      <c r="I18" s="43"/>
      <c r="J18" s="43"/>
      <c r="K18" s="43"/>
      <c r="O18" s="111" t="s">
        <v>1221</v>
      </c>
      <c r="R18" s="185"/>
    </row>
    <row r="19" spans="1:18" ht="20.100000000000001" customHeight="1">
      <c r="A19" s="64" t="s">
        <v>1375</v>
      </c>
      <c r="B19" s="43"/>
      <c r="C19" s="43"/>
      <c r="D19" s="43"/>
      <c r="E19" s="43"/>
      <c r="F19" s="43"/>
      <c r="G19" s="43"/>
      <c r="H19" s="43"/>
      <c r="I19" s="43"/>
      <c r="J19" s="43"/>
      <c r="K19" s="43"/>
      <c r="O19" s="111" t="s">
        <v>1222</v>
      </c>
      <c r="R19" s="185"/>
    </row>
    <row r="20" spans="1:18" ht="21.75" customHeight="1">
      <c r="A20" s="330" t="s">
        <v>1390</v>
      </c>
      <c r="B20" s="331"/>
      <c r="C20" s="331"/>
      <c r="D20" s="331"/>
      <c r="E20" s="331"/>
      <c r="F20" s="331"/>
      <c r="G20" s="331"/>
      <c r="H20" s="331"/>
      <c r="I20" s="331"/>
      <c r="J20" s="331"/>
      <c r="K20" s="331"/>
      <c r="O20" s="111" t="s">
        <v>1223</v>
      </c>
      <c r="R20" s="185"/>
    </row>
    <row r="21" spans="1:18" s="138" customFormat="1" ht="21.95" customHeight="1">
      <c r="A21" s="363" t="s">
        <v>1600</v>
      </c>
      <c r="B21" s="427"/>
      <c r="C21" s="427"/>
      <c r="D21" s="427"/>
      <c r="E21" s="427"/>
      <c r="F21" s="427"/>
      <c r="G21" s="427"/>
      <c r="H21" s="427"/>
      <c r="I21" s="427"/>
      <c r="J21" s="427"/>
      <c r="K21" s="365"/>
      <c r="L21" s="3"/>
      <c r="M21" s="3"/>
      <c r="N21" s="3"/>
      <c r="O21" s="111" t="s">
        <v>1224</v>
      </c>
      <c r="P21" s="3"/>
      <c r="Q21" s="3"/>
      <c r="R21" s="185"/>
    </row>
    <row r="22" spans="1:18" ht="21.95" customHeight="1">
      <c r="A22" s="95" t="s">
        <v>4</v>
      </c>
      <c r="B22" s="43"/>
      <c r="C22" s="43"/>
      <c r="D22" s="43"/>
      <c r="E22" s="43"/>
      <c r="F22" s="43"/>
      <c r="G22" s="43" t="s">
        <v>4</v>
      </c>
      <c r="H22" s="332" t="str">
        <f>IF(M22=TRUE,"適合しない","")</f>
        <v/>
      </c>
      <c r="I22" s="333"/>
      <c r="J22" s="333"/>
      <c r="K22" s="334"/>
      <c r="M22" s="42" t="b">
        <v>0</v>
      </c>
      <c r="O22" s="111" t="s">
        <v>1225</v>
      </c>
      <c r="R22" s="185"/>
    </row>
    <row r="23" spans="1:18" s="138" customFormat="1" ht="21.95" customHeight="1">
      <c r="A23" s="363" t="s">
        <v>1387</v>
      </c>
      <c r="B23" s="427"/>
      <c r="C23" s="427"/>
      <c r="D23" s="427"/>
      <c r="E23" s="427"/>
      <c r="F23" s="427"/>
      <c r="G23" s="427"/>
      <c r="H23" s="427"/>
      <c r="I23" s="427"/>
      <c r="J23" s="427"/>
      <c r="K23" s="365"/>
      <c r="L23" s="3"/>
      <c r="M23" s="3"/>
      <c r="N23" s="3"/>
      <c r="O23" s="111" t="s">
        <v>1360</v>
      </c>
      <c r="P23" s="3"/>
      <c r="Q23" s="3"/>
      <c r="R23" s="185"/>
    </row>
    <row r="24" spans="1:18" ht="21.95" customHeight="1">
      <c r="A24" s="95" t="s">
        <v>4</v>
      </c>
      <c r="B24" s="43"/>
      <c r="C24" s="43"/>
      <c r="D24" s="43"/>
      <c r="E24" s="43"/>
      <c r="F24" s="43"/>
      <c r="G24" s="43" t="s">
        <v>4</v>
      </c>
      <c r="H24" s="332" t="str">
        <f>IF(M24=TRUE,"適合しない","")</f>
        <v/>
      </c>
      <c r="I24" s="333"/>
      <c r="J24" s="333"/>
      <c r="K24" s="334"/>
      <c r="M24" s="42" t="b">
        <v>0</v>
      </c>
      <c r="O24" s="111" t="s">
        <v>1226</v>
      </c>
      <c r="R24" s="185"/>
    </row>
    <row r="25" spans="1:18" s="138" customFormat="1" ht="21.95" customHeight="1">
      <c r="A25" s="363" t="s">
        <v>1383</v>
      </c>
      <c r="B25" s="427"/>
      <c r="C25" s="427"/>
      <c r="D25" s="427"/>
      <c r="E25" s="427"/>
      <c r="F25" s="427"/>
      <c r="G25" s="427"/>
      <c r="H25" s="427"/>
      <c r="I25" s="427"/>
      <c r="J25" s="427"/>
      <c r="K25" s="365"/>
      <c r="L25" s="3"/>
      <c r="M25" s="3"/>
      <c r="N25" s="3"/>
      <c r="O25" s="111" t="s">
        <v>1227</v>
      </c>
      <c r="P25" s="3"/>
      <c r="Q25" s="3"/>
      <c r="R25" s="185"/>
    </row>
    <row r="26" spans="1:18" ht="21.95" customHeight="1">
      <c r="A26" s="95" t="s">
        <v>4</v>
      </c>
      <c r="B26" s="43"/>
      <c r="C26" s="43"/>
      <c r="D26" s="43"/>
      <c r="E26" s="43"/>
      <c r="F26" s="43"/>
      <c r="G26" s="60" t="s">
        <v>4</v>
      </c>
      <c r="H26" s="332" t="str">
        <f>IF(M26=TRUE,"適合しない","")</f>
        <v/>
      </c>
      <c r="I26" s="333"/>
      <c r="J26" s="333"/>
      <c r="K26" s="334"/>
      <c r="L26" s="138"/>
      <c r="M26" s="42" t="b">
        <v>0</v>
      </c>
      <c r="O26" s="111" t="s">
        <v>1228</v>
      </c>
      <c r="Q26" s="138"/>
      <c r="R26" s="185"/>
    </row>
    <row r="27" spans="1:18" s="138" customFormat="1" ht="44.1" customHeight="1">
      <c r="A27" s="363" t="s">
        <v>1384</v>
      </c>
      <c r="B27" s="427"/>
      <c r="C27" s="427"/>
      <c r="D27" s="427"/>
      <c r="E27" s="427"/>
      <c r="F27" s="427"/>
      <c r="G27" s="427"/>
      <c r="H27" s="427"/>
      <c r="I27" s="427"/>
      <c r="J27" s="427"/>
      <c r="K27" s="365"/>
      <c r="M27" s="3"/>
      <c r="N27" s="3"/>
      <c r="O27" s="111" t="s">
        <v>1229</v>
      </c>
      <c r="P27" s="3"/>
      <c r="R27" s="185"/>
    </row>
    <row r="28" spans="1:18" ht="21.95" customHeight="1">
      <c r="A28" s="95" t="s">
        <v>4</v>
      </c>
      <c r="B28" s="43"/>
      <c r="C28" s="43"/>
      <c r="D28" s="43"/>
      <c r="E28" s="43"/>
      <c r="F28" s="43"/>
      <c r="G28" s="60" t="s">
        <v>4</v>
      </c>
      <c r="H28" s="332" t="str">
        <f>IF(M28=TRUE,"適合しない","")</f>
        <v/>
      </c>
      <c r="I28" s="333"/>
      <c r="J28" s="333"/>
      <c r="K28" s="334"/>
      <c r="L28" s="138"/>
      <c r="M28" s="42" t="b">
        <v>0</v>
      </c>
      <c r="O28" s="111" t="s">
        <v>1230</v>
      </c>
      <c r="Q28" s="138"/>
      <c r="R28" s="185"/>
    </row>
    <row r="29" spans="1:18" ht="63.75" customHeight="1">
      <c r="A29" s="363" t="s">
        <v>1385</v>
      </c>
      <c r="B29" s="427"/>
      <c r="C29" s="427"/>
      <c r="D29" s="427"/>
      <c r="E29" s="427"/>
      <c r="F29" s="427"/>
      <c r="G29" s="427"/>
      <c r="H29" s="432"/>
      <c r="I29" s="432"/>
      <c r="J29" s="432"/>
      <c r="K29" s="433"/>
      <c r="L29" s="138"/>
      <c r="O29" s="111" t="s">
        <v>1231</v>
      </c>
      <c r="Q29" s="138"/>
      <c r="R29" s="185"/>
    </row>
    <row r="30" spans="1:18" ht="21.95" customHeight="1">
      <c r="A30" s="224"/>
      <c r="B30" s="434"/>
      <c r="C30" s="434"/>
      <c r="D30" s="434"/>
      <c r="E30" s="434"/>
      <c r="F30" s="434"/>
      <c r="G30" s="222"/>
      <c r="H30" s="332" t="str">
        <f>IF(M30=TRUE,"適合しない","")</f>
        <v/>
      </c>
      <c r="I30" s="333"/>
      <c r="J30" s="333"/>
      <c r="K30" s="334"/>
      <c r="L30" s="138"/>
      <c r="M30" s="42" t="b">
        <v>0</v>
      </c>
      <c r="O30" s="111" t="s">
        <v>1232</v>
      </c>
      <c r="Q30" s="138"/>
      <c r="R30" s="185"/>
    </row>
    <row r="31" spans="1:18" s="138" customFormat="1" ht="44.1" customHeight="1" thickBot="1">
      <c r="A31" s="363" t="s">
        <v>1386</v>
      </c>
      <c r="B31" s="427"/>
      <c r="C31" s="427"/>
      <c r="D31" s="427"/>
      <c r="E31" s="427"/>
      <c r="F31" s="427"/>
      <c r="G31" s="427"/>
      <c r="H31" s="427"/>
      <c r="I31" s="427"/>
      <c r="J31" s="427"/>
      <c r="K31" s="365"/>
      <c r="M31" s="3"/>
      <c r="N31" s="3"/>
      <c r="O31" s="112" t="s">
        <v>129</v>
      </c>
      <c r="P31" s="3"/>
      <c r="R31" s="185"/>
    </row>
    <row r="32" spans="1:18" ht="21.95" customHeight="1">
      <c r="A32" s="428"/>
      <c r="B32" s="429"/>
      <c r="C32" s="429"/>
      <c r="D32" s="429"/>
      <c r="E32" s="429"/>
      <c r="F32" s="429"/>
      <c r="G32" s="430"/>
      <c r="H32" s="332" t="str">
        <f>IF(M32=TRUE,"適合しない","")</f>
        <v/>
      </c>
      <c r="I32" s="333"/>
      <c r="J32" s="333"/>
      <c r="K32" s="334"/>
      <c r="L32" s="138"/>
      <c r="M32" s="183" t="b">
        <v>0</v>
      </c>
      <c r="N32" s="138"/>
      <c r="O32" s="138"/>
      <c r="P32" s="138"/>
      <c r="Q32" s="138"/>
      <c r="R32" s="185"/>
    </row>
    <row r="33" spans="1:18" ht="20.100000000000001" customHeight="1">
      <c r="A33" s="146"/>
      <c r="B33" s="146"/>
      <c r="C33" s="146"/>
      <c r="D33" s="146"/>
      <c r="E33" s="146"/>
      <c r="F33" s="146"/>
      <c r="G33" s="116"/>
      <c r="H33" s="146"/>
      <c r="I33" s="146"/>
      <c r="J33" s="146"/>
      <c r="K33" s="146"/>
      <c r="L33" s="138"/>
      <c r="Q33" s="138"/>
      <c r="R33" s="185"/>
    </row>
    <row r="34" spans="1:18" ht="27.75" customHeight="1">
      <c r="A34" s="115" t="s">
        <v>1376</v>
      </c>
      <c r="B34" s="147"/>
      <c r="C34" s="147"/>
      <c r="D34" s="146"/>
      <c r="E34" s="146"/>
      <c r="F34" s="146"/>
      <c r="G34" s="148"/>
      <c r="H34" s="62"/>
      <c r="I34" s="62"/>
      <c r="J34" s="62"/>
      <c r="K34" s="147"/>
      <c r="R34" s="185"/>
    </row>
    <row r="35" spans="1:18" ht="20.100000000000001" customHeight="1">
      <c r="A35" s="369" t="s">
        <v>1378</v>
      </c>
      <c r="B35" s="370"/>
      <c r="C35" s="370"/>
      <c r="D35" s="370"/>
      <c r="E35" s="370"/>
      <c r="F35" s="370"/>
      <c r="G35" s="370"/>
      <c r="H35" s="370"/>
      <c r="I35" s="370"/>
      <c r="J35" s="370"/>
      <c r="K35" s="371"/>
      <c r="L35" s="138"/>
      <c r="Q35" s="138"/>
      <c r="R35" s="185"/>
    </row>
    <row r="36" spans="1:18" ht="20.100000000000001" customHeight="1">
      <c r="A36" s="372"/>
      <c r="B36" s="373"/>
      <c r="C36" s="373"/>
      <c r="D36" s="373"/>
      <c r="E36" s="373"/>
      <c r="F36" s="373"/>
      <c r="G36" s="373"/>
      <c r="H36" s="373"/>
      <c r="I36" s="373"/>
      <c r="J36" s="373"/>
      <c r="K36" s="374"/>
      <c r="L36" s="138"/>
      <c r="Q36" s="138"/>
      <c r="R36" s="185"/>
    </row>
    <row r="37" spans="1:18" ht="20.100000000000001" customHeight="1">
      <c r="A37" s="372"/>
      <c r="B37" s="373"/>
      <c r="C37" s="373"/>
      <c r="D37" s="373"/>
      <c r="E37" s="373"/>
      <c r="F37" s="373"/>
      <c r="G37" s="373"/>
      <c r="H37" s="373"/>
      <c r="I37" s="373"/>
      <c r="J37" s="373"/>
      <c r="K37" s="374"/>
      <c r="R37" s="185"/>
    </row>
    <row r="38" spans="1:18" ht="20.100000000000001" customHeight="1">
      <c r="A38" s="372"/>
      <c r="B38" s="373"/>
      <c r="C38" s="373"/>
      <c r="D38" s="373"/>
      <c r="E38" s="373"/>
      <c r="F38" s="373"/>
      <c r="G38" s="373"/>
      <c r="H38" s="373"/>
      <c r="I38" s="373"/>
      <c r="J38" s="373"/>
      <c r="K38" s="374"/>
      <c r="R38" s="185"/>
    </row>
    <row r="39" spans="1:18" ht="20.100000000000001" customHeight="1">
      <c r="A39" s="372"/>
      <c r="B39" s="373"/>
      <c r="C39" s="373"/>
      <c r="D39" s="373"/>
      <c r="E39" s="373"/>
      <c r="F39" s="373"/>
      <c r="G39" s="373"/>
      <c r="H39" s="373"/>
      <c r="I39" s="373"/>
      <c r="J39" s="373"/>
      <c r="K39" s="374"/>
      <c r="R39" s="185"/>
    </row>
    <row r="40" spans="1:18" ht="20.100000000000001" customHeight="1">
      <c r="A40" s="372"/>
      <c r="B40" s="373"/>
      <c r="C40" s="373"/>
      <c r="D40" s="373"/>
      <c r="E40" s="373"/>
      <c r="F40" s="373"/>
      <c r="G40" s="373"/>
      <c r="H40" s="373"/>
      <c r="I40" s="373"/>
      <c r="J40" s="373"/>
      <c r="K40" s="374"/>
      <c r="R40" s="185"/>
    </row>
    <row r="41" spans="1:18" ht="27.75" customHeight="1">
      <c r="A41" s="375"/>
      <c r="B41" s="426"/>
      <c r="C41" s="426"/>
      <c r="D41" s="426"/>
      <c r="E41" s="426"/>
      <c r="F41" s="426"/>
      <c r="G41" s="426"/>
      <c r="H41" s="332" t="str">
        <f>IF(O41=TRUE,"適合する","")</f>
        <v/>
      </c>
      <c r="I41" s="333"/>
      <c r="J41" s="333"/>
      <c r="K41" s="334"/>
      <c r="M41" s="139" t="s">
        <v>130</v>
      </c>
      <c r="N41" s="139" t="s">
        <v>124</v>
      </c>
      <c r="O41" s="42" t="b">
        <v>0</v>
      </c>
      <c r="R41" s="185"/>
    </row>
    <row r="42" spans="1:18" ht="27.75" customHeight="1">
      <c r="A42" s="375" t="s">
        <v>172</v>
      </c>
      <c r="B42" s="426"/>
      <c r="C42" s="426"/>
      <c r="D42" s="426"/>
      <c r="E42" s="426"/>
      <c r="F42" s="426"/>
      <c r="G42" s="426"/>
      <c r="H42" s="380"/>
      <c r="I42" s="381"/>
      <c r="J42" s="381"/>
      <c r="K42" s="382"/>
      <c r="M42" s="140" t="s">
        <v>131</v>
      </c>
      <c r="N42" s="140" t="s">
        <v>125</v>
      </c>
      <c r="R42" s="185"/>
    </row>
    <row r="43" spans="1:18" ht="27.75" customHeight="1">
      <c r="A43" s="122"/>
      <c r="B43" s="149"/>
      <c r="C43" s="149"/>
      <c r="D43" s="426" t="s">
        <v>147</v>
      </c>
      <c r="E43" s="426"/>
      <c r="F43" s="426"/>
      <c r="G43" s="383"/>
      <c r="H43" s="398"/>
      <c r="I43" s="398"/>
      <c r="J43" s="398"/>
      <c r="K43" s="398"/>
      <c r="M43" s="141" t="s">
        <v>132</v>
      </c>
      <c r="N43" s="140" t="s">
        <v>159</v>
      </c>
      <c r="R43" s="185"/>
    </row>
    <row r="44" spans="1:18" ht="27.75" customHeight="1">
      <c r="A44" s="369" t="s">
        <v>1391</v>
      </c>
      <c r="B44" s="370"/>
      <c r="C44" s="370"/>
      <c r="D44" s="370"/>
      <c r="E44" s="370"/>
      <c r="F44" s="370"/>
      <c r="G44" s="370"/>
      <c r="H44" s="370"/>
      <c r="I44" s="370"/>
      <c r="J44" s="370"/>
      <c r="K44" s="371"/>
      <c r="N44" s="140" t="s">
        <v>126</v>
      </c>
      <c r="R44" s="185"/>
    </row>
    <row r="45" spans="1:18" ht="27.75" customHeight="1">
      <c r="A45" s="372"/>
      <c r="B45" s="431"/>
      <c r="C45" s="431"/>
      <c r="D45" s="431"/>
      <c r="E45" s="431"/>
      <c r="F45" s="431"/>
      <c r="G45" s="431"/>
      <c r="H45" s="431"/>
      <c r="I45" s="431"/>
      <c r="J45" s="431"/>
      <c r="K45" s="374"/>
      <c r="N45" s="140" t="s">
        <v>127</v>
      </c>
      <c r="R45" s="185"/>
    </row>
    <row r="46" spans="1:18" ht="27.75" customHeight="1">
      <c r="A46" s="106"/>
      <c r="B46" s="149"/>
      <c r="C46" s="149"/>
      <c r="D46" s="149"/>
      <c r="E46" s="149"/>
      <c r="F46" s="149"/>
      <c r="G46" s="149"/>
      <c r="H46" s="398"/>
      <c r="I46" s="398"/>
      <c r="J46" s="398"/>
      <c r="K46" s="398"/>
      <c r="N46" s="140" t="s">
        <v>128</v>
      </c>
      <c r="R46" s="185"/>
    </row>
    <row r="47" spans="1:18" ht="27.75" customHeight="1">
      <c r="A47" s="106"/>
      <c r="B47" s="149"/>
      <c r="C47" s="149"/>
      <c r="D47" s="426" t="s">
        <v>1348</v>
      </c>
      <c r="E47" s="426"/>
      <c r="F47" s="426"/>
      <c r="G47" s="383"/>
      <c r="H47" s="398"/>
      <c r="I47" s="398"/>
      <c r="J47" s="398"/>
      <c r="K47" s="398"/>
      <c r="N47" s="141" t="s">
        <v>129</v>
      </c>
      <c r="R47" s="185"/>
    </row>
    <row r="48" spans="1:18" ht="27.75" customHeight="1">
      <c r="A48" s="107"/>
      <c r="B48" s="125"/>
      <c r="C48" s="125"/>
      <c r="D48" s="396" t="s">
        <v>1349</v>
      </c>
      <c r="E48" s="396"/>
      <c r="F48" s="396"/>
      <c r="G48" s="397"/>
      <c r="H48" s="398"/>
      <c r="I48" s="398"/>
      <c r="J48" s="398"/>
      <c r="K48" s="398"/>
      <c r="R48" s="185"/>
    </row>
    <row r="49" spans="1:18" ht="27.75" customHeight="1">
      <c r="A49" s="369" t="s">
        <v>1398</v>
      </c>
      <c r="B49" s="370"/>
      <c r="C49" s="370"/>
      <c r="D49" s="370"/>
      <c r="E49" s="370"/>
      <c r="F49" s="370"/>
      <c r="G49" s="370"/>
      <c r="H49" s="370"/>
      <c r="I49" s="370"/>
      <c r="J49" s="370"/>
      <c r="K49" s="371"/>
      <c r="R49" s="185"/>
    </row>
    <row r="50" spans="1:18" ht="27.75" customHeight="1">
      <c r="A50" s="395"/>
      <c r="B50" s="396"/>
      <c r="C50" s="396"/>
      <c r="D50" s="396"/>
      <c r="E50" s="396"/>
      <c r="F50" s="396"/>
      <c r="G50" s="396"/>
      <c r="H50" s="351"/>
      <c r="I50" s="352"/>
      <c r="J50" s="352"/>
      <c r="K50" s="353"/>
      <c r="R50" s="185"/>
    </row>
    <row r="51" spans="1:18" ht="27.75" customHeight="1">
      <c r="A51" s="369" t="s">
        <v>1596</v>
      </c>
      <c r="B51" s="370"/>
      <c r="C51" s="370"/>
      <c r="D51" s="370"/>
      <c r="E51" s="370"/>
      <c r="F51" s="370"/>
      <c r="G51" s="370"/>
      <c r="H51" s="370"/>
      <c r="I51" s="370"/>
      <c r="J51" s="370"/>
      <c r="K51" s="371"/>
      <c r="R51" s="185"/>
    </row>
    <row r="52" spans="1:18" ht="27.75" customHeight="1">
      <c r="A52" s="189"/>
      <c r="B52" s="190"/>
      <c r="C52" s="190"/>
      <c r="D52" s="190"/>
      <c r="E52" s="190"/>
      <c r="F52" s="190"/>
      <c r="G52" s="190"/>
      <c r="H52" s="351"/>
      <c r="I52" s="352"/>
      <c r="J52" s="352"/>
      <c r="K52" s="353"/>
      <c r="O52" s="3" t="b">
        <v>1</v>
      </c>
      <c r="R52" s="185"/>
    </row>
    <row r="53" spans="1:18" ht="27.75" customHeight="1">
      <c r="A53" s="369" t="s">
        <v>1590</v>
      </c>
      <c r="B53" s="370"/>
      <c r="C53" s="370"/>
      <c r="D53" s="370"/>
      <c r="E53" s="370"/>
      <c r="F53" s="370"/>
      <c r="G53" s="370"/>
      <c r="H53" s="370"/>
      <c r="I53" s="370"/>
      <c r="J53" s="370"/>
      <c r="K53" s="371"/>
      <c r="R53" s="185"/>
    </row>
    <row r="54" spans="1:18" ht="27.75" customHeight="1">
      <c r="A54" s="395"/>
      <c r="B54" s="396"/>
      <c r="C54" s="396"/>
      <c r="D54" s="396"/>
      <c r="E54" s="396"/>
      <c r="F54" s="396"/>
      <c r="G54" s="396"/>
      <c r="H54" s="332" t="str">
        <f>IF(O54=TRUE,"了解する","")</f>
        <v/>
      </c>
      <c r="I54" s="333"/>
      <c r="J54" s="333"/>
      <c r="K54" s="334"/>
      <c r="L54" s="142"/>
      <c r="O54" s="42" t="b">
        <v>0</v>
      </c>
    </row>
    <row r="55" spans="1:18" ht="27.75" customHeight="1">
      <c r="A55" s="369" t="s">
        <v>1591</v>
      </c>
      <c r="B55" s="370"/>
      <c r="C55" s="370"/>
      <c r="D55" s="370"/>
      <c r="E55" s="370"/>
      <c r="F55" s="370"/>
      <c r="G55" s="370"/>
      <c r="H55" s="370"/>
      <c r="I55" s="370"/>
      <c r="J55" s="370"/>
      <c r="K55" s="371"/>
    </row>
    <row r="56" spans="1:18" ht="27.75" customHeight="1">
      <c r="A56" s="395"/>
      <c r="B56" s="396"/>
      <c r="C56" s="396"/>
      <c r="D56" s="396"/>
      <c r="E56" s="396"/>
      <c r="F56" s="396"/>
      <c r="G56" s="396"/>
      <c r="H56" s="332" t="str">
        <f>IF(O56=TRUE,"了解する","")</f>
        <v/>
      </c>
      <c r="I56" s="333"/>
      <c r="J56" s="333"/>
      <c r="K56" s="334"/>
      <c r="O56" s="42" t="b">
        <v>0</v>
      </c>
    </row>
    <row r="57" spans="1:18" ht="27.75" customHeight="1">
      <c r="A57" s="369" t="s">
        <v>1592</v>
      </c>
      <c r="B57" s="370"/>
      <c r="C57" s="370"/>
      <c r="D57" s="370"/>
      <c r="E57" s="370"/>
      <c r="F57" s="370"/>
      <c r="G57" s="370"/>
      <c r="H57" s="370"/>
      <c r="I57" s="370"/>
      <c r="J57" s="370"/>
      <c r="K57" s="371"/>
    </row>
    <row r="58" spans="1:18" ht="27.75" customHeight="1">
      <c r="A58" s="372"/>
      <c r="B58" s="373"/>
      <c r="C58" s="373"/>
      <c r="D58" s="373"/>
      <c r="E58" s="373"/>
      <c r="F58" s="373"/>
      <c r="G58" s="373"/>
      <c r="H58" s="373"/>
      <c r="I58" s="373"/>
      <c r="J58" s="373"/>
      <c r="K58" s="374"/>
    </row>
    <row r="59" spans="1:18" ht="27.75" customHeight="1">
      <c r="A59" s="395"/>
      <c r="B59" s="396"/>
      <c r="C59" s="396"/>
      <c r="D59" s="396"/>
      <c r="E59" s="396"/>
      <c r="F59" s="396"/>
      <c r="G59" s="397"/>
      <c r="H59" s="351"/>
      <c r="I59" s="352"/>
      <c r="J59" s="352"/>
      <c r="K59" s="353"/>
    </row>
    <row r="60" spans="1:18" ht="18.75" customHeight="1">
      <c r="A60" s="369" t="s">
        <v>1593</v>
      </c>
      <c r="B60" s="370"/>
      <c r="C60" s="370"/>
      <c r="D60" s="370"/>
      <c r="E60" s="370"/>
      <c r="F60" s="370"/>
      <c r="G60" s="370"/>
      <c r="H60" s="370"/>
      <c r="I60" s="370"/>
      <c r="J60" s="370"/>
      <c r="K60" s="371"/>
      <c r="M60" s="57" t="s">
        <v>196</v>
      </c>
    </row>
    <row r="61" spans="1:18" ht="27.75" customHeight="1">
      <c r="A61" s="372"/>
      <c r="B61" s="373"/>
      <c r="C61" s="373"/>
      <c r="D61" s="373"/>
      <c r="E61" s="373"/>
      <c r="F61" s="373"/>
      <c r="G61" s="373"/>
      <c r="H61" s="373"/>
      <c r="I61" s="373"/>
      <c r="J61" s="373"/>
      <c r="K61" s="374"/>
      <c r="M61" s="59" t="s">
        <v>1362</v>
      </c>
    </row>
    <row r="62" spans="1:18" ht="27.75" customHeight="1">
      <c r="A62" s="372"/>
      <c r="B62" s="373"/>
      <c r="C62" s="373"/>
      <c r="D62" s="373"/>
      <c r="E62" s="373"/>
      <c r="F62" s="373"/>
      <c r="G62" s="373"/>
      <c r="H62" s="373"/>
      <c r="I62" s="373"/>
      <c r="J62" s="373"/>
      <c r="K62" s="374"/>
    </row>
    <row r="63" spans="1:18" ht="27.75" customHeight="1">
      <c r="A63" s="372"/>
      <c r="B63" s="373"/>
      <c r="C63" s="373"/>
      <c r="D63" s="373"/>
      <c r="E63" s="373"/>
      <c r="F63" s="373"/>
      <c r="G63" s="373"/>
      <c r="H63" s="373"/>
      <c r="I63" s="373"/>
      <c r="J63" s="373"/>
      <c r="K63" s="374"/>
    </row>
    <row r="64" spans="1:18">
      <c r="A64" s="372"/>
      <c r="B64" s="373"/>
      <c r="C64" s="373"/>
      <c r="D64" s="373"/>
      <c r="E64" s="373"/>
      <c r="F64" s="373"/>
      <c r="G64" s="373"/>
      <c r="H64" s="373"/>
      <c r="I64" s="373"/>
      <c r="J64" s="373"/>
      <c r="K64" s="374"/>
    </row>
    <row r="65" spans="1:15">
      <c r="A65" s="372"/>
      <c r="B65" s="373"/>
      <c r="C65" s="373"/>
      <c r="D65" s="373"/>
      <c r="E65" s="373"/>
      <c r="F65" s="373"/>
      <c r="G65" s="373"/>
      <c r="H65" s="373"/>
      <c r="I65" s="373"/>
      <c r="J65" s="373"/>
      <c r="K65" s="374"/>
    </row>
    <row r="66" spans="1:15" ht="27.75" customHeight="1">
      <c r="A66" s="404"/>
      <c r="B66" s="405"/>
      <c r="C66" s="405"/>
      <c r="D66" s="405"/>
      <c r="E66" s="405"/>
      <c r="F66" s="405"/>
      <c r="G66" s="425"/>
      <c r="H66" s="351"/>
      <c r="I66" s="352"/>
      <c r="J66" s="352"/>
      <c r="K66" s="353"/>
    </row>
    <row r="67" spans="1:15" ht="27.75" customHeight="1">
      <c r="A67" s="369" t="s">
        <v>1597</v>
      </c>
      <c r="B67" s="370"/>
      <c r="C67" s="370"/>
      <c r="D67" s="370"/>
      <c r="E67" s="370"/>
      <c r="F67" s="370"/>
      <c r="G67" s="370"/>
      <c r="H67" s="370"/>
      <c r="I67" s="370"/>
      <c r="J67" s="370"/>
      <c r="K67" s="371"/>
      <c r="M67" s="139" t="s">
        <v>173</v>
      </c>
    </row>
    <row r="68" spans="1:15" ht="27.75" customHeight="1">
      <c r="A68" s="395"/>
      <c r="B68" s="396"/>
      <c r="C68" s="396"/>
      <c r="D68" s="396"/>
      <c r="E68" s="396"/>
      <c r="F68" s="396"/>
      <c r="G68" s="396"/>
      <c r="H68" s="332" t="str">
        <f>IF(O68=TRUE,"了解する","")</f>
        <v/>
      </c>
      <c r="I68" s="333"/>
      <c r="J68" s="333"/>
      <c r="K68" s="334"/>
      <c r="M68" s="140" t="s">
        <v>174</v>
      </c>
      <c r="O68" s="42" t="b">
        <v>0</v>
      </c>
    </row>
    <row r="69" spans="1:15" ht="27.75" customHeight="1">
      <c r="A69" s="369" t="s">
        <v>1595</v>
      </c>
      <c r="B69" s="370"/>
      <c r="C69" s="370"/>
      <c r="D69" s="370"/>
      <c r="E69" s="370"/>
      <c r="F69" s="370"/>
      <c r="G69" s="370"/>
      <c r="H69" s="370"/>
      <c r="I69" s="370"/>
      <c r="J69" s="370"/>
      <c r="K69" s="371"/>
      <c r="M69" s="140" t="s">
        <v>175</v>
      </c>
    </row>
    <row r="70" spans="1:15" ht="27.75" customHeight="1">
      <c r="A70" s="395"/>
      <c r="B70" s="396"/>
      <c r="C70" s="396"/>
      <c r="D70" s="396"/>
      <c r="E70" s="396"/>
      <c r="F70" s="396"/>
      <c r="G70" s="396"/>
      <c r="H70" s="332" t="str">
        <f>IF(O70=TRUE,"了解する","")</f>
        <v/>
      </c>
      <c r="I70" s="333"/>
      <c r="J70" s="333"/>
      <c r="K70" s="334"/>
      <c r="M70" s="141" t="s">
        <v>176</v>
      </c>
      <c r="O70" s="42" t="b">
        <v>0</v>
      </c>
    </row>
    <row r="71" spans="1:15" s="43" customFormat="1" ht="18.75" customHeight="1">
      <c r="L71" s="54"/>
    </row>
    <row r="72" spans="1:15" s="43" customFormat="1" ht="18.75" customHeight="1">
      <c r="A72" s="403" t="s">
        <v>1380</v>
      </c>
      <c r="B72" s="403"/>
      <c r="C72" s="403"/>
      <c r="D72" s="403"/>
      <c r="E72" s="403"/>
      <c r="F72" s="403"/>
      <c r="G72" s="403"/>
      <c r="H72" s="403"/>
      <c r="I72" s="403"/>
      <c r="J72" s="403"/>
      <c r="K72" s="403"/>
      <c r="L72" s="54"/>
    </row>
    <row r="73" spans="1:15" s="43" customFormat="1" ht="18.75" customHeight="1">
      <c r="A73" s="403"/>
      <c r="B73" s="403"/>
      <c r="C73" s="403"/>
      <c r="D73" s="403"/>
      <c r="E73" s="403"/>
      <c r="F73" s="403"/>
      <c r="G73" s="403"/>
      <c r="H73" s="403"/>
      <c r="I73" s="403"/>
      <c r="J73" s="403"/>
      <c r="K73" s="403"/>
      <c r="L73" s="54"/>
    </row>
    <row r="74" spans="1:15" s="43" customFormat="1" ht="18.75" customHeight="1">
      <c r="L74" s="54"/>
    </row>
    <row r="75" spans="1:15" s="43" customFormat="1" ht="18.75" customHeight="1">
      <c r="L75" s="54"/>
    </row>
  </sheetData>
  <sheetProtection algorithmName="SHA-512" hashValue="pXy8mCaWKNr1HdP4TTe71ZrCQxn2+3JeIvY1a2ZRUl/i9VV9v+TOg/07KvEk4enby9mS3XXfOuuAZufTuJIx7A==" saltValue="H76zPu2rieR2F6gF38sUiw==" spinCount="100000" sheet="1" objects="1" scenarios="1" selectLockedCells="1"/>
  <mergeCells count="84">
    <mergeCell ref="A13:C13"/>
    <mergeCell ref="D13:F13"/>
    <mergeCell ref="G13:H13"/>
    <mergeCell ref="I13:K13"/>
    <mergeCell ref="A3:C3"/>
    <mergeCell ref="D3:F3"/>
    <mergeCell ref="G3:H3"/>
    <mergeCell ref="I3:K3"/>
    <mergeCell ref="A5:C5"/>
    <mergeCell ref="D5:K5"/>
    <mergeCell ref="A6:C6"/>
    <mergeCell ref="A7:C7"/>
    <mergeCell ref="D7:K7"/>
    <mergeCell ref="A8:C8"/>
    <mergeCell ref="D8:K8"/>
    <mergeCell ref="I6:J6"/>
    <mergeCell ref="A14:C14"/>
    <mergeCell ref="D14:F14"/>
    <mergeCell ref="G14:H14"/>
    <mergeCell ref="I14:K14"/>
    <mergeCell ref="A15:C15"/>
    <mergeCell ref="D15:F15"/>
    <mergeCell ref="G15:H15"/>
    <mergeCell ref="I15:K15"/>
    <mergeCell ref="A25:K25"/>
    <mergeCell ref="A16:C16"/>
    <mergeCell ref="D16:F16"/>
    <mergeCell ref="G16:H16"/>
    <mergeCell ref="I16:K16"/>
    <mergeCell ref="A17:C17"/>
    <mergeCell ref="D17:F17"/>
    <mergeCell ref="G17:H17"/>
    <mergeCell ref="I17:K17"/>
    <mergeCell ref="A20:K20"/>
    <mergeCell ref="A21:K21"/>
    <mergeCell ref="H22:K22"/>
    <mergeCell ref="A23:K23"/>
    <mergeCell ref="H24:K24"/>
    <mergeCell ref="H26:K26"/>
    <mergeCell ref="A27:K27"/>
    <mergeCell ref="H28:K28"/>
    <mergeCell ref="A29:K29"/>
    <mergeCell ref="A30:G30"/>
    <mergeCell ref="H30:K30"/>
    <mergeCell ref="H46:K46"/>
    <mergeCell ref="A31:K31"/>
    <mergeCell ref="A32:G32"/>
    <mergeCell ref="H32:K32"/>
    <mergeCell ref="A35:K40"/>
    <mergeCell ref="A41:G41"/>
    <mergeCell ref="H41:K41"/>
    <mergeCell ref="A42:G42"/>
    <mergeCell ref="H42:K42"/>
    <mergeCell ref="D43:G43"/>
    <mergeCell ref="H43:K43"/>
    <mergeCell ref="A44:K45"/>
    <mergeCell ref="H54:K54"/>
    <mergeCell ref="A55:K55"/>
    <mergeCell ref="A56:G56"/>
    <mergeCell ref="H56:K56"/>
    <mergeCell ref="D47:G47"/>
    <mergeCell ref="H47:K47"/>
    <mergeCell ref="D48:G48"/>
    <mergeCell ref="H48:K48"/>
    <mergeCell ref="A49:K49"/>
    <mergeCell ref="A50:G50"/>
    <mergeCell ref="H50:K50"/>
    <mergeCell ref="A53:K53"/>
    <mergeCell ref="A54:G54"/>
    <mergeCell ref="A51:K51"/>
    <mergeCell ref="H52:K52"/>
    <mergeCell ref="A72:K73"/>
    <mergeCell ref="A67:K67"/>
    <mergeCell ref="A68:G68"/>
    <mergeCell ref="H68:K68"/>
    <mergeCell ref="A69:K69"/>
    <mergeCell ref="A70:G70"/>
    <mergeCell ref="H70:K70"/>
    <mergeCell ref="A57:K58"/>
    <mergeCell ref="A59:G59"/>
    <mergeCell ref="H59:K59"/>
    <mergeCell ref="A66:G66"/>
    <mergeCell ref="H66:K66"/>
    <mergeCell ref="A60:K65"/>
  </mergeCells>
  <phoneticPr fontId="2"/>
  <conditionalFormatting sqref="D16:F16">
    <cfRule type="expression" dxfId="18" priority="4">
      <formula>$D$15&lt;&gt;"その他"</formula>
    </cfRule>
  </conditionalFormatting>
  <conditionalFormatting sqref="H22:K22 H24:K24 H26:K26 H28:K28 H30:K30 H32:K32">
    <cfRule type="expression" dxfId="17" priority="3">
      <formula>AND($D$15&lt;&gt;"戸建住宅",$D$15&lt;&gt;"共同住宅")</formula>
    </cfRule>
  </conditionalFormatting>
  <conditionalFormatting sqref="H41:K43 I13:K17 D13:F17 H22:K22 H24:K24 H26:K26 H28:K28 H30:K30 H32:K32 H52 H59:K59 H66:K66 H68:K68 H70:K70 D3:F3 I3:K3 D5:K5 D6 F6 I6:J6 D7:K8 H46:K48 H50:K50 H54:K54 H56:K56">
    <cfRule type="expression" dxfId="16" priority="47">
      <formula>D3&lt;&gt;""</formula>
    </cfRule>
  </conditionalFormatting>
  <conditionalFormatting sqref="H43:K43">
    <cfRule type="expression" dxfId="15" priority="24">
      <formula>H42&lt;&gt;"その他"</formula>
    </cfRule>
  </conditionalFormatting>
  <conditionalFormatting sqref="I16:K16">
    <cfRule type="expression" dxfId="12" priority="23">
      <formula>$I$15&lt;&gt;"その他"</formula>
    </cfRule>
  </conditionalFormatting>
  <dataValidations count="10">
    <dataValidation type="list" allowBlank="1" showInputMessage="1" showErrorMessage="1" sqref="H46:K48" xr:uid="{CE40AE6E-AB53-41FA-A612-2DD83C327CE7}">
      <formula1>$M$41:$M$43</formula1>
    </dataValidation>
    <dataValidation type="list" allowBlank="1" showInputMessage="1" showErrorMessage="1" sqref="H42:K42" xr:uid="{380739A6-C541-4EC6-AE67-0BC20C7EE4B2}">
      <formula1>$N$41:$N$47</formula1>
    </dataValidation>
    <dataValidation type="list" allowBlank="1" showInputMessage="1" showErrorMessage="1" sqref="H66:K66" xr:uid="{F12EE321-BB28-4757-98B7-6C851FDD4DDD}">
      <formula1>$M$67:$M$70</formula1>
    </dataValidation>
    <dataValidation type="custom" imeMode="halfAlpha" allowBlank="1" showInputMessage="1" showErrorMessage="1" error="半角の数字で入力してください。" sqref="I6:K6" xr:uid="{4C5E5739-111A-47D9-8384-86C7D639C950}">
      <formula1>AND(I6&lt;&gt;"",I6=TEXT(--I6,REPT("0",LEN(I6))))</formula1>
    </dataValidation>
    <dataValidation type="date" allowBlank="1" showInputMessage="1" showErrorMessage="1" error="2026/4/11のように日付を入力してください。" sqref="I17:K17 D17:F17" xr:uid="{36EC376C-A703-4420-8C86-43C4160B43A3}">
      <formula1>1</formula1>
      <formula2>401769</formula2>
    </dataValidation>
    <dataValidation type="list" allowBlank="1" showInputMessage="1" showErrorMessage="1" sqref="H50:K50" xr:uid="{849156BE-5A97-422C-8F5E-E206241D2D75}">
      <formula1>"戸建住宅,共同住宅,非住宅"</formula1>
    </dataValidation>
    <dataValidation type="list" allowBlank="1" showInputMessage="1" showErrorMessage="1" sqref="D6" xr:uid="{84FBA2A5-329C-4298-BFF5-CE95C71202C3}">
      <formula1>"一級,二級,木造"</formula1>
    </dataValidation>
    <dataValidation type="list" allowBlank="1" showInputMessage="1" showErrorMessage="1" sqref="H59:K59" xr:uid="{F7868444-5244-46B9-9A82-09C2DF688020}">
      <formula1>$M$60:$M$61</formula1>
    </dataValidation>
    <dataValidation type="list" allowBlank="1" showInputMessage="1" showErrorMessage="1" sqref="F6" xr:uid="{25CBFE6F-31C6-49EB-AF7E-0382A6A928A9}">
      <formula1>INDIRECT($M$6)</formula1>
    </dataValidation>
    <dataValidation type="list" allowBlank="1" showInputMessage="1" showErrorMessage="1" sqref="H52:K52" xr:uid="{EBECA629-E1C7-4A18-A281-771EE90DAE7A}">
      <formula1>"既存部分も含めた建築物全体で算定する,増改築や修繕等を行う部分のみを算定する"</formula1>
    </dataValidation>
  </dataValidations>
  <printOptions horizontalCentered="1"/>
  <pageMargins left="0.23622047244094488" right="0.23622047244094488" top="0.31496062992125984" bottom="0.15748031496062992" header="0.31496062992125984" footer="0.15748031496062992"/>
  <pageSetup paperSize="9" scale="63" orientation="portrait" r:id="rId1"/>
  <rowBreaks count="1" manualBreakCount="1">
    <brk id="33" max="9" man="1"/>
  </rowBreaks>
  <colBreaks count="1" manualBreakCount="1">
    <brk id="12" min="21"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0" r:id="rId4" name="Check Box 2">
              <controlPr defaultSize="0" autoFill="0" autoLine="0" autoPict="0">
                <anchor moveWithCells="1">
                  <from>
                    <xdr:col>7</xdr:col>
                    <xdr:colOff>123825</xdr:colOff>
                    <xdr:row>21</xdr:row>
                    <xdr:rowOff>19050</xdr:rowOff>
                  </from>
                  <to>
                    <xdr:col>7</xdr:col>
                    <xdr:colOff>762000</xdr:colOff>
                    <xdr:row>21</xdr:row>
                    <xdr:rowOff>266700</xdr:rowOff>
                  </to>
                </anchor>
              </controlPr>
            </control>
          </mc:Choice>
        </mc:AlternateContent>
        <mc:AlternateContent xmlns:mc="http://schemas.openxmlformats.org/markup-compatibility/2006">
          <mc:Choice Requires="x14">
            <control shapeId="17411" r:id="rId5" name="Check Box 3">
              <controlPr defaultSize="0" autoFill="0" autoLine="0" autoPict="0">
                <anchor moveWithCells="1">
                  <from>
                    <xdr:col>7</xdr:col>
                    <xdr:colOff>123825</xdr:colOff>
                    <xdr:row>23</xdr:row>
                    <xdr:rowOff>19050</xdr:rowOff>
                  </from>
                  <to>
                    <xdr:col>7</xdr:col>
                    <xdr:colOff>962025</xdr:colOff>
                    <xdr:row>23</xdr:row>
                    <xdr:rowOff>266700</xdr:rowOff>
                  </to>
                </anchor>
              </controlPr>
            </control>
          </mc:Choice>
        </mc:AlternateContent>
        <mc:AlternateContent xmlns:mc="http://schemas.openxmlformats.org/markup-compatibility/2006">
          <mc:Choice Requires="x14">
            <control shapeId="17412" r:id="rId6" name="Check Box 4">
              <controlPr defaultSize="0" autoFill="0" autoLine="0" autoPict="0">
                <anchor moveWithCells="1">
                  <from>
                    <xdr:col>7</xdr:col>
                    <xdr:colOff>123825</xdr:colOff>
                    <xdr:row>25</xdr:row>
                    <xdr:rowOff>19050</xdr:rowOff>
                  </from>
                  <to>
                    <xdr:col>7</xdr:col>
                    <xdr:colOff>781050</xdr:colOff>
                    <xdr:row>25</xdr:row>
                    <xdr:rowOff>266700</xdr:rowOff>
                  </to>
                </anchor>
              </controlPr>
            </control>
          </mc:Choice>
        </mc:AlternateContent>
        <mc:AlternateContent xmlns:mc="http://schemas.openxmlformats.org/markup-compatibility/2006">
          <mc:Choice Requires="x14">
            <control shapeId="17413" r:id="rId7" name="Check Box 5">
              <controlPr defaultSize="0" autoFill="0" autoLine="0" autoPict="0">
                <anchor moveWithCells="1">
                  <from>
                    <xdr:col>7</xdr:col>
                    <xdr:colOff>123825</xdr:colOff>
                    <xdr:row>27</xdr:row>
                    <xdr:rowOff>19050</xdr:rowOff>
                  </from>
                  <to>
                    <xdr:col>7</xdr:col>
                    <xdr:colOff>666750</xdr:colOff>
                    <xdr:row>27</xdr:row>
                    <xdr:rowOff>266700</xdr:rowOff>
                  </to>
                </anchor>
              </controlPr>
            </control>
          </mc:Choice>
        </mc:AlternateContent>
        <mc:AlternateContent xmlns:mc="http://schemas.openxmlformats.org/markup-compatibility/2006">
          <mc:Choice Requires="x14">
            <control shapeId="17414" r:id="rId8" name="Check Box 6">
              <controlPr defaultSize="0" autoFill="0" autoLine="0" autoPict="0">
                <anchor moveWithCells="1">
                  <from>
                    <xdr:col>7</xdr:col>
                    <xdr:colOff>123825</xdr:colOff>
                    <xdr:row>29</xdr:row>
                    <xdr:rowOff>0</xdr:rowOff>
                  </from>
                  <to>
                    <xdr:col>7</xdr:col>
                    <xdr:colOff>923925</xdr:colOff>
                    <xdr:row>30</xdr:row>
                    <xdr:rowOff>9525</xdr:rowOff>
                  </to>
                </anchor>
              </controlPr>
            </control>
          </mc:Choice>
        </mc:AlternateContent>
        <mc:AlternateContent xmlns:mc="http://schemas.openxmlformats.org/markup-compatibility/2006">
          <mc:Choice Requires="x14">
            <control shapeId="17417" r:id="rId9" name="Check Box 9">
              <controlPr defaultSize="0" autoFill="0" autoLine="0" autoPict="0">
                <anchor moveWithCells="1">
                  <from>
                    <xdr:col>7</xdr:col>
                    <xdr:colOff>123825</xdr:colOff>
                    <xdr:row>31</xdr:row>
                    <xdr:rowOff>0</xdr:rowOff>
                  </from>
                  <to>
                    <xdr:col>7</xdr:col>
                    <xdr:colOff>923925</xdr:colOff>
                    <xdr:row>32</xdr:row>
                    <xdr:rowOff>9525</xdr:rowOff>
                  </to>
                </anchor>
              </controlPr>
            </control>
          </mc:Choice>
        </mc:AlternateContent>
        <mc:AlternateContent xmlns:mc="http://schemas.openxmlformats.org/markup-compatibility/2006">
          <mc:Choice Requires="x14">
            <control shapeId="17418" r:id="rId10" name="Check Box 10">
              <controlPr defaultSize="0" autoFill="0" autoLine="0" autoPict="0">
                <anchor moveWithCells="1">
                  <from>
                    <xdr:col>7</xdr:col>
                    <xdr:colOff>123825</xdr:colOff>
                    <xdr:row>23</xdr:row>
                    <xdr:rowOff>19050</xdr:rowOff>
                  </from>
                  <to>
                    <xdr:col>7</xdr:col>
                    <xdr:colOff>762000</xdr:colOff>
                    <xdr:row>23</xdr:row>
                    <xdr:rowOff>266700</xdr:rowOff>
                  </to>
                </anchor>
              </controlPr>
            </control>
          </mc:Choice>
        </mc:AlternateContent>
        <mc:AlternateContent xmlns:mc="http://schemas.openxmlformats.org/markup-compatibility/2006">
          <mc:Choice Requires="x14">
            <control shapeId="17419" r:id="rId11" name="Check Box 11">
              <controlPr defaultSize="0" autoFill="0" autoLine="0" autoPict="0">
                <anchor moveWithCells="1">
                  <from>
                    <xdr:col>7</xdr:col>
                    <xdr:colOff>123825</xdr:colOff>
                    <xdr:row>25</xdr:row>
                    <xdr:rowOff>19050</xdr:rowOff>
                  </from>
                  <to>
                    <xdr:col>7</xdr:col>
                    <xdr:colOff>762000</xdr:colOff>
                    <xdr:row>25</xdr:row>
                    <xdr:rowOff>266700</xdr:rowOff>
                  </to>
                </anchor>
              </controlPr>
            </control>
          </mc:Choice>
        </mc:AlternateContent>
        <mc:AlternateContent xmlns:mc="http://schemas.openxmlformats.org/markup-compatibility/2006">
          <mc:Choice Requires="x14">
            <control shapeId="17420" r:id="rId12" name="Check Box 12">
              <controlPr defaultSize="0" autoFill="0" autoLine="0" autoPict="0">
                <anchor moveWithCells="1">
                  <from>
                    <xdr:col>7</xdr:col>
                    <xdr:colOff>123825</xdr:colOff>
                    <xdr:row>27</xdr:row>
                    <xdr:rowOff>19050</xdr:rowOff>
                  </from>
                  <to>
                    <xdr:col>7</xdr:col>
                    <xdr:colOff>762000</xdr:colOff>
                    <xdr:row>27</xdr:row>
                    <xdr:rowOff>266700</xdr:rowOff>
                  </to>
                </anchor>
              </controlPr>
            </control>
          </mc:Choice>
        </mc:AlternateContent>
        <mc:AlternateContent xmlns:mc="http://schemas.openxmlformats.org/markup-compatibility/2006">
          <mc:Choice Requires="x14">
            <control shapeId="17421" r:id="rId13" name="Check Box 13">
              <controlPr defaultSize="0" autoFill="0" autoLine="0" autoPict="0">
                <anchor moveWithCells="1">
                  <from>
                    <xdr:col>7</xdr:col>
                    <xdr:colOff>123825</xdr:colOff>
                    <xdr:row>29</xdr:row>
                    <xdr:rowOff>19050</xdr:rowOff>
                  </from>
                  <to>
                    <xdr:col>7</xdr:col>
                    <xdr:colOff>762000</xdr:colOff>
                    <xdr:row>29</xdr:row>
                    <xdr:rowOff>266700</xdr:rowOff>
                  </to>
                </anchor>
              </controlPr>
            </control>
          </mc:Choice>
        </mc:AlternateContent>
        <mc:AlternateContent xmlns:mc="http://schemas.openxmlformats.org/markup-compatibility/2006">
          <mc:Choice Requires="x14">
            <control shapeId="17422" r:id="rId14" name="Check Box 14">
              <controlPr defaultSize="0" autoFill="0" autoLine="0" autoPict="0">
                <anchor moveWithCells="1">
                  <from>
                    <xdr:col>7</xdr:col>
                    <xdr:colOff>123825</xdr:colOff>
                    <xdr:row>31</xdr:row>
                    <xdr:rowOff>19050</xdr:rowOff>
                  </from>
                  <to>
                    <xdr:col>7</xdr:col>
                    <xdr:colOff>762000</xdr:colOff>
                    <xdr:row>31</xdr:row>
                    <xdr:rowOff>266700</xdr:rowOff>
                  </to>
                </anchor>
              </controlPr>
            </control>
          </mc:Choice>
        </mc:AlternateContent>
        <mc:AlternateContent xmlns:mc="http://schemas.openxmlformats.org/markup-compatibility/2006">
          <mc:Choice Requires="x14">
            <control shapeId="17423" r:id="rId15" name="Check Box 15">
              <controlPr defaultSize="0" autoFill="0" autoLine="0" autoPict="0">
                <anchor moveWithCells="1">
                  <from>
                    <xdr:col>7</xdr:col>
                    <xdr:colOff>123825</xdr:colOff>
                    <xdr:row>40</xdr:row>
                    <xdr:rowOff>38100</xdr:rowOff>
                  </from>
                  <to>
                    <xdr:col>7</xdr:col>
                    <xdr:colOff>923925</xdr:colOff>
                    <xdr:row>40</xdr:row>
                    <xdr:rowOff>323850</xdr:rowOff>
                  </to>
                </anchor>
              </controlPr>
            </control>
          </mc:Choice>
        </mc:AlternateContent>
        <mc:AlternateContent xmlns:mc="http://schemas.openxmlformats.org/markup-compatibility/2006">
          <mc:Choice Requires="x14">
            <control shapeId="17425" r:id="rId16" name="Check Box 17">
              <controlPr defaultSize="0" autoFill="0" autoLine="0" autoPict="0">
                <anchor moveWithCells="1">
                  <from>
                    <xdr:col>7</xdr:col>
                    <xdr:colOff>123825</xdr:colOff>
                    <xdr:row>53</xdr:row>
                    <xdr:rowOff>38100</xdr:rowOff>
                  </from>
                  <to>
                    <xdr:col>7</xdr:col>
                    <xdr:colOff>923925</xdr:colOff>
                    <xdr:row>53</xdr:row>
                    <xdr:rowOff>323850</xdr:rowOff>
                  </to>
                </anchor>
              </controlPr>
            </control>
          </mc:Choice>
        </mc:AlternateContent>
        <mc:AlternateContent xmlns:mc="http://schemas.openxmlformats.org/markup-compatibility/2006">
          <mc:Choice Requires="x14">
            <control shapeId="17426" r:id="rId17" name="Check Box 18">
              <controlPr defaultSize="0" autoFill="0" autoLine="0" autoPict="0">
                <anchor moveWithCells="1">
                  <from>
                    <xdr:col>7</xdr:col>
                    <xdr:colOff>123825</xdr:colOff>
                    <xdr:row>55</xdr:row>
                    <xdr:rowOff>38100</xdr:rowOff>
                  </from>
                  <to>
                    <xdr:col>7</xdr:col>
                    <xdr:colOff>923925</xdr:colOff>
                    <xdr:row>55</xdr:row>
                    <xdr:rowOff>323850</xdr:rowOff>
                  </to>
                </anchor>
              </controlPr>
            </control>
          </mc:Choice>
        </mc:AlternateContent>
        <mc:AlternateContent xmlns:mc="http://schemas.openxmlformats.org/markup-compatibility/2006">
          <mc:Choice Requires="x14">
            <control shapeId="17427" r:id="rId18" name="Check Box 19">
              <controlPr defaultSize="0" autoFill="0" autoLine="0" autoPict="0">
                <anchor moveWithCells="1">
                  <from>
                    <xdr:col>7</xdr:col>
                    <xdr:colOff>123825</xdr:colOff>
                    <xdr:row>67</xdr:row>
                    <xdr:rowOff>38100</xdr:rowOff>
                  </from>
                  <to>
                    <xdr:col>7</xdr:col>
                    <xdr:colOff>923925</xdr:colOff>
                    <xdr:row>67</xdr:row>
                    <xdr:rowOff>323850</xdr:rowOff>
                  </to>
                </anchor>
              </controlPr>
            </control>
          </mc:Choice>
        </mc:AlternateContent>
        <mc:AlternateContent xmlns:mc="http://schemas.openxmlformats.org/markup-compatibility/2006">
          <mc:Choice Requires="x14">
            <control shapeId="17428" r:id="rId19" name="Check Box 20">
              <controlPr defaultSize="0" autoFill="0" autoLine="0" autoPict="0">
                <anchor moveWithCells="1">
                  <from>
                    <xdr:col>7</xdr:col>
                    <xdr:colOff>123825</xdr:colOff>
                    <xdr:row>69</xdr:row>
                    <xdr:rowOff>38100</xdr:rowOff>
                  </from>
                  <to>
                    <xdr:col>7</xdr:col>
                    <xdr:colOff>923925</xdr:colOff>
                    <xdr:row>69</xdr:row>
                    <xdr:rowOff>323850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F2560E2F-198A-47B1-B5C6-D26E04B7B963}">
            <xm:f>OR('1-③要件適合確認チェックシート(BIM＋LCCO2)'!$E$17="新築",'1-③要件適合確認チェックシート(BIM＋LCCO2)'!$E$17="")</xm:f>
            <x14:dxf>
              <fill>
                <patternFill>
                  <bgColor theme="0" tint="-0.14996795556505021"/>
                </patternFill>
              </fill>
            </x14:dxf>
          </x14:cfRule>
          <xm:sqref>H52:K52</xm:sqref>
        </x14:conditionalFormatting>
        <x14:conditionalFormatting xmlns:xm="http://schemas.microsoft.com/office/excel/2006/main">
          <x14:cfRule type="expression" priority="1" id="{1FEFC677-983E-46AA-BC55-182914CE025C}">
            <xm:f>'1-②交付申請者及び申請額の詳細'!$AI$51=0</xm:f>
            <x14:dxf>
              <fill>
                <patternFill>
                  <bgColor theme="0" tint="-0.14996795556505021"/>
                </patternFill>
              </fill>
            </x14:dxf>
          </x14:cfRule>
          <xm:sqref>H59:K59 H66:K66 H68:K68 H70:K70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workbookViewId="0">
      <selection activeCell="B5" sqref="B5"/>
    </sheetView>
  </sheetViews>
  <sheetFormatPr defaultRowHeight="18.75"/>
  <cols>
    <col min="1" max="1" width="15.125" bestFit="1" customWidth="1"/>
    <col min="2" max="2" width="15.125" customWidth="1"/>
  </cols>
  <sheetData>
    <row r="1" spans="1:3">
      <c r="A1" t="s">
        <v>1354</v>
      </c>
    </row>
    <row r="2" spans="1:3">
      <c r="A2" s="92">
        <v>45756</v>
      </c>
      <c r="B2" s="92"/>
    </row>
    <row r="3" spans="1:3">
      <c r="A3" s="92">
        <v>45764</v>
      </c>
      <c r="B3" s="92" t="s">
        <v>1357</v>
      </c>
      <c r="C3" t="s">
        <v>1356</v>
      </c>
    </row>
    <row r="4" spans="1:3">
      <c r="A4" s="92">
        <v>45765</v>
      </c>
      <c r="B4" s="92" t="s">
        <v>1358</v>
      </c>
      <c r="C4" t="s">
        <v>1355</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交付（変更）申請書_インポート用</vt:lpstr>
      <vt:lpstr>1-①プロジェクト概要</vt:lpstr>
      <vt:lpstr>1-②交付申請者及び申請額の詳細</vt:lpstr>
      <vt:lpstr>1-③要件適合確認チェックシート(BIM＋LCCO2)</vt:lpstr>
      <vt:lpstr>1-④要件適合確認チェックシート(LCCO2評価実施型)</vt:lpstr>
      <vt:lpstr>バージョン管理</vt:lpstr>
      <vt:lpstr>'1-①プロジェクト概要'!Print_Area</vt:lpstr>
      <vt:lpstr>'1-②交付申請者及び申請額の詳細'!Print_Area</vt:lpstr>
      <vt:lpstr>'1-③要件適合確認チェックシート(BIM＋LCCO2)'!Print_Area</vt:lpstr>
      <vt:lpstr>'1-④要件適合確認チェックシート(LCCO2評価実施型)'!Print_Area</vt:lpstr>
      <vt:lpstr>大臣</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川岸　慎平</cp:lastModifiedBy>
  <cp:lastPrinted>2026-08-04T04:08:32Z</cp:lastPrinted>
  <dcterms:created xsi:type="dcterms:W3CDTF">2022-11-07T08:11:03Z</dcterms:created>
  <dcterms:modified xsi:type="dcterms:W3CDTF">2026-08-06T06:56:16Z</dcterms:modified>
</cp:coreProperties>
</file>